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firstSheet="1" activeTab="2"/>
  </bookViews>
  <sheets>
    <sheet name="A" sheetId="1" state="hidden" r:id="rId1"/>
    <sheet name="Instructions" sheetId="2" r:id="rId2"/>
    <sheet name="LeadSheet" sheetId="3" r:id="rId3"/>
    <sheet name="CancelSheet" sheetId="4" r:id="rId4"/>
  </sheets>
  <definedNames>
    <definedName name="\P">#REF!</definedName>
    <definedName name="PAGE1">'LeadSheet'!$A$11:$N$45</definedName>
    <definedName name="PAGE2">'CancelSheet'!$A$10:$N$59</definedName>
    <definedName name="_xlnm.Print_Area" localSheetId="3">'CancelSheet'!$A$1:$N$59</definedName>
    <definedName name="_xlnm.Print_Area" localSheetId="1">'Instructions'!$A$1:$I$47</definedName>
    <definedName name="_xlnm.Print_Area" localSheetId="2">'LeadSheet'!$A$1:$N$45</definedName>
    <definedName name="WEEKLY">'A'!$A$1:$G$36</definedName>
  </definedNames>
  <calcPr fullCalcOnLoad="1"/>
</workbook>
</file>

<file path=xl/sharedStrings.xml><?xml version="1.0" encoding="utf-8"?>
<sst xmlns="http://schemas.openxmlformats.org/spreadsheetml/2006/main" count="160" uniqueCount="143">
  <si>
    <t>A SECURITY COMPANY</t>
  </si>
  <si>
    <t>RECURRING RATE RECONCILIATION</t>
  </si>
  <si>
    <t xml:space="preserve">   FOR THE PERIOD: </t>
  </si>
  <si>
    <t xml:space="preserve">   PREPARED BY:  </t>
  </si>
  <si>
    <t>WEEK</t>
  </si>
  <si>
    <t xml:space="preserve">    M-T-D</t>
  </si>
  <si>
    <t>1</t>
  </si>
  <si>
    <t>2</t>
  </si>
  <si>
    <t>3</t>
  </si>
  <si>
    <t>4</t>
  </si>
  <si>
    <t>5</t>
  </si>
  <si>
    <t xml:space="preserve">    TOTAL</t>
  </si>
  <si>
    <t xml:space="preserve"> A. Beginning Monthly Rate</t>
  </si>
  <si>
    <t xml:space="preserve">    LESS:</t>
  </si>
  <si>
    <t xml:space="preserve">      Cancelled Monthly Rate</t>
  </si>
  <si>
    <t xml:space="preserve">      Price Increase Rescinded Monthly Rate</t>
  </si>
  <si>
    <t xml:space="preserve">      Other Monthly Rate Erosion</t>
  </si>
  <si>
    <t xml:space="preserve"> B. Total Removed/Disconnected Monthly Rate</t>
  </si>
  <si>
    <t xml:space="preserve">    PLUS:</t>
  </si>
  <si>
    <t xml:space="preserve">      New Recurring Monthly Rate Activated</t>
  </si>
  <si>
    <t xml:space="preserve">      Price Increase Monthly Rate</t>
  </si>
  <si>
    <t xml:space="preserve">      Acquried Monthly Rate</t>
  </si>
  <si>
    <t xml:space="preserve">      Other Monthly Rate Increased</t>
  </si>
  <si>
    <t xml:space="preserve"> C. Total Monthly Rate Activated</t>
  </si>
  <si>
    <t xml:space="preserve"> D. Ending Monthly Rate</t>
  </si>
  <si>
    <t xml:space="preserve">               (A + B + C)</t>
  </si>
  <si>
    <t xml:space="preserve"> NET RATE GROWTH (LOSS)</t>
  </si>
  <si>
    <t xml:space="preserve">                  ( D - A )</t>
  </si>
  <si>
    <t xml:space="preserve"> E.  Beginning Number of Accounts</t>
  </si>
  <si>
    <t xml:space="preserve">      Number of Accounts Added</t>
  </si>
  <si>
    <t xml:space="preserve">      Number of Accounts Lost</t>
  </si>
  <si>
    <t xml:space="preserve"> F.  Ending Number of Accounts</t>
  </si>
  <si>
    <t xml:space="preserve"> NET INCREASE (DECREASE) OF ACCOUNTS</t>
  </si>
  <si>
    <t xml:space="preserve">                          ( E - F )</t>
  </si>
  <si>
    <t xml:space="preserve"> COMMENTS:</t>
  </si>
  <si>
    <t>RECURRING RATE RECONCILIATION MONTHLY TREND</t>
  </si>
  <si>
    <t xml:space="preserve">FOR THE PERIOD: </t>
  </si>
  <si>
    <t>PREPARED BY: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</si>
  <si>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</si>
  <si>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</si>
  <si>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</si>
  <si>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</si>
  <si>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</si>
  <si>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</si>
  <si>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</si>
  <si>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</si>
  <si>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</si>
  <si>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</si>
  <si>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</si>
  <si>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</si>
  <si>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Y-T-D</t>
  </si>
  <si>
    <t xml:space="preserve"> </t>
  </si>
  <si>
    <t xml:space="preserve"> B. Gross Removed/Disconnected Monthly Rate</t>
  </si>
  <si>
    <t xml:space="preserve"> C. Net Removed/Disconnected Monthly Rate</t>
  </si>
  <si>
    <t xml:space="preserve">      Price Increase RMR</t>
  </si>
  <si>
    <t>Gross Attrition Rate (Annualized)</t>
  </si>
  <si>
    <t>Reasons / Category For Cancellations</t>
  </si>
  <si>
    <t xml:space="preserve">      Moved  -  With In Market - RMR</t>
  </si>
  <si>
    <t xml:space="preserve">      Moved  -  With In Market - # of Accounts</t>
  </si>
  <si>
    <t xml:space="preserve">      Moved  -  Outside of Market - RMR</t>
  </si>
  <si>
    <t xml:space="preserve">      Moved  -  Outside of Market - # of Accounts</t>
  </si>
  <si>
    <t xml:space="preserve">      Collection - Non Payment  - RMR</t>
  </si>
  <si>
    <t xml:space="preserve">      Collection - Non Payment  - # of Accounts</t>
  </si>
  <si>
    <t xml:space="preserve">      Poor Service - Central Station - RMR</t>
  </si>
  <si>
    <t xml:space="preserve">      Poor Service - Central Station - # of Accounts</t>
  </si>
  <si>
    <t xml:space="preserve">      Lost To Competition - RMR</t>
  </si>
  <si>
    <t xml:space="preserve">      Lost To Competition - # of Accounts</t>
  </si>
  <si>
    <t xml:space="preserve">      End of Contract Term - RMR</t>
  </si>
  <si>
    <t xml:space="preserve">      End of Contract Term - # of Accounts</t>
  </si>
  <si>
    <t xml:space="preserve"> Gross Removed/Disconnected - RMR</t>
  </si>
  <si>
    <t xml:space="preserve"> Gross Removed/Disconnected - # of Accounts</t>
  </si>
  <si>
    <t>Net Attrition Rate (Annualized)</t>
  </si>
  <si>
    <t>Months Included in Calculation</t>
  </si>
  <si>
    <t>OPERATING INSTRUCTIONS</t>
  </si>
  <si>
    <t>OPERATING INSTRUCTIONS:</t>
  </si>
  <si>
    <t>This Recurring Rate Reconciliation has been developed and programmed by TRG Associates, Inc. for use</t>
  </si>
  <si>
    <t>by it's Clients. Under the copyright laws, neither the documentation nor the software may be copied,</t>
  </si>
  <si>
    <t xml:space="preserve"> D. Sub-Total New RMR</t>
  </si>
  <si>
    <t xml:space="preserve"> E. Acquired RMR</t>
  </si>
  <si>
    <t xml:space="preserve"> F.  Total RMR Increased / Decreased</t>
  </si>
  <si>
    <t xml:space="preserve">                       ( C+D +E)</t>
  </si>
  <si>
    <t xml:space="preserve"> G.  Ending RMR</t>
  </si>
  <si>
    <t xml:space="preserve"> H.  Beginning Number of Accounts</t>
  </si>
  <si>
    <t xml:space="preserve"> I.  Ending Number of Accounts</t>
  </si>
  <si>
    <t>Net Increase (Decrease) of Accounts</t>
  </si>
  <si>
    <t xml:space="preserve">                         ( A +F)</t>
  </si>
  <si>
    <t xml:space="preserve">                        ( H - I)</t>
  </si>
  <si>
    <t xml:space="preserve">      Property Abandoned / Vacant - RMR</t>
  </si>
  <si>
    <t xml:space="preserve">      Property Abandoned / Vacant - # of Accounts</t>
  </si>
  <si>
    <t xml:space="preserve">      Poor Service - Administrative - RMR</t>
  </si>
  <si>
    <t xml:space="preserve">      Poor Service - Administrative - # of Accounts</t>
  </si>
  <si>
    <t xml:space="preserve">      Poor Service - Technical - RMR</t>
  </si>
  <si>
    <t xml:space="preserve">      Poor Service - Technical - # of Accounts</t>
  </si>
  <si>
    <t xml:space="preserve">      No Longer Using System - RMR</t>
  </si>
  <si>
    <t xml:space="preserve">      No Longer Using System - # of Accounts</t>
  </si>
  <si>
    <t xml:space="preserve">      Sold / Out of Business - RMR</t>
  </si>
  <si>
    <t xml:space="preserve">      Sold / Out of Business - # of Accounts</t>
  </si>
  <si>
    <t xml:space="preserve">      Financial Difficulties - RMR</t>
  </si>
  <si>
    <t xml:space="preserve">      Financial Difficulties - # of Accounts</t>
  </si>
  <si>
    <t>CANCELLATION SUMMARY</t>
  </si>
  <si>
    <t>ATTRITION CALCULATION - EXHIBIT A</t>
  </si>
  <si>
    <t xml:space="preserve">      Cancelled RMR</t>
  </si>
  <si>
    <t xml:space="preserve">      Other RMR Decrease / Erosion</t>
  </si>
  <si>
    <t xml:space="preserve">      Re-signed RMR</t>
  </si>
  <si>
    <t xml:space="preserve">      New RMR Activated</t>
  </si>
  <si>
    <t xml:space="preserve">      Other RMR Increase</t>
  </si>
  <si>
    <t>Lead Sheet</t>
  </si>
  <si>
    <t>-</t>
  </si>
  <si>
    <r>
      <t xml:space="preserve">Fill in the following fields colored in </t>
    </r>
    <r>
      <rPr>
        <sz val="12"/>
        <color indexed="56"/>
        <rFont val="Times New Roman"/>
        <family val="1"/>
      </rPr>
      <t>Blue</t>
    </r>
    <r>
      <rPr>
        <sz val="12"/>
        <rFont val="Times New Roman"/>
        <family val="1"/>
      </rPr>
      <t xml:space="preserve"> font for the appropriate month:</t>
    </r>
  </si>
  <si>
    <t xml:space="preserve">  Beginning RMR &amp; Opening # of Accounts</t>
  </si>
  <si>
    <t xml:space="preserve">  Re-signed RMR</t>
  </si>
  <si>
    <t xml:space="preserve">  Price Increase RMR</t>
  </si>
  <si>
    <t xml:space="preserve">  Other RMR Increase</t>
  </si>
  <si>
    <t xml:space="preserve">  Acquired RMR</t>
  </si>
  <si>
    <t xml:space="preserve">  New RMR Activated &amp; # of Added Accounts</t>
  </si>
  <si>
    <t>Cancel Sheet</t>
  </si>
  <si>
    <t xml:space="preserve">  If category is not available - use the other category</t>
  </si>
  <si>
    <r>
      <t xml:space="preserve">Fill in the cancellation fields colored in </t>
    </r>
    <r>
      <rPr>
        <sz val="12"/>
        <color indexed="56"/>
        <rFont val="Times New Roman"/>
        <family val="1"/>
      </rPr>
      <t>Blue</t>
    </r>
    <r>
      <rPr>
        <sz val="12"/>
        <rFont val="Times New Roman"/>
        <family val="1"/>
      </rPr>
      <t xml:space="preserve"> font for the appropriate month:</t>
    </r>
  </si>
  <si>
    <t>when in the "Lead Sheet" and "Cancel Sheet"</t>
  </si>
  <si>
    <t>To Print The Spreadsheet One Page At A Time: Hit the "Printer" Icon from the Icon Tool Bar (above)</t>
  </si>
  <si>
    <t xml:space="preserve">  Other RMR Decrease / Erosion (Input as a Negative Value)</t>
  </si>
  <si>
    <t xml:space="preserve">  Include both RMR and # of Accounts (Input as Positive Values)</t>
  </si>
  <si>
    <t xml:space="preserve">      Price Increase Rescinded RMR</t>
  </si>
  <si>
    <t xml:space="preserve">      Deceased /  Rest home - RMR</t>
  </si>
  <si>
    <t xml:space="preserve">      Deceased /  Rest home - # of Accounts</t>
  </si>
  <si>
    <t xml:space="preserve">      Price Increase Rescinded - RMR</t>
  </si>
  <si>
    <t xml:space="preserve">      Price Increase Rescinded - # of Accounts</t>
  </si>
  <si>
    <t>Fill in the Reporting Period and Prepared By</t>
  </si>
  <si>
    <t>COMPANY PROFILE:</t>
  </si>
  <si>
    <t>Company Name:</t>
  </si>
  <si>
    <t>Location:</t>
  </si>
  <si>
    <t>Mass Market</t>
  </si>
  <si>
    <t>Traditional</t>
  </si>
  <si>
    <t>Sales Techniques (Check Box):</t>
  </si>
  <si>
    <t>% Commercial:</t>
  </si>
  <si>
    <t>% Residential:</t>
  </si>
  <si>
    <t># of Locations:</t>
  </si>
  <si>
    <t>photocopied, reproduced, translated in whole or in part without prior written consent of TRG Associates, Inc.</t>
  </si>
  <si>
    <t xml:space="preserve">      False Alarm Issues/Cost - RMR</t>
  </si>
  <si>
    <t xml:space="preserve">      False Alarm Issues/Cost - # of Accounts</t>
  </si>
  <si>
    <t>Prepared By TRG Associates, Inc.     (860) 395-0548</t>
  </si>
  <si>
    <t>Prepared By TRG Associates, Inc.   (860) 395-0548</t>
  </si>
  <si>
    <t>1/1/2016 - 12/31/2016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</si>
</sst>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2"/>
      <name val="Arial"/>
      <family val="0"/>
    </font>
    <font>
      <b/>
      <i/>
      <sz val="12"/>
      <color indexed="8"/>
      <name val="Arial"/>
      <family val="0"/>
    </font>
    <font>
      <sz val="14"/>
      <color indexed="8"/>
      <name val="Arial"/>
      <family val="0"/>
    </font>
    <font>
      <b/>
      <i/>
      <sz val="18"/>
      <color indexed="8"/>
      <name val="Arial"/>
      <family val="0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i/>
      <sz val="18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2"/>
      <color indexed="56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2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3" fillId="2" borderId="13" xfId="0" applyNumberFormat="1" applyFont="1" applyBorder="1" applyAlignment="1">
      <alignment horizontal="centerContinuous"/>
    </xf>
    <xf numFmtId="0" fontId="0" fillId="2" borderId="0" xfId="0" applyNumberFormat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1" fillId="2" borderId="15" xfId="0" applyNumberFormat="1" applyFont="1" applyBorder="1" applyAlignment="1">
      <alignment horizontal="centerContinuous"/>
    </xf>
    <xf numFmtId="0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18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4" fillId="2" borderId="0" xfId="0" applyNumberFormat="1" applyFont="1" applyAlignment="1">
      <alignment/>
    </xf>
    <xf numFmtId="37" fontId="5" fillId="2" borderId="20" xfId="0" applyNumberFormat="1" applyFont="1" applyBorder="1" applyAlignment="1">
      <alignment/>
    </xf>
    <xf numFmtId="37" fontId="6" fillId="2" borderId="20" xfId="0" applyNumberFormat="1" applyFont="1" applyBorder="1" applyAlignment="1">
      <alignment/>
    </xf>
    <xf numFmtId="37" fontId="6" fillId="2" borderId="20" xfId="0" applyNumberFormat="1" applyFont="1" applyBorder="1" applyAlignment="1" applyProtection="1">
      <alignment/>
      <protection locked="0"/>
    </xf>
    <xf numFmtId="37" fontId="0" fillId="2" borderId="0" xfId="0" applyNumberFormat="1" applyAlignment="1">
      <alignment/>
    </xf>
    <xf numFmtId="37" fontId="5" fillId="2" borderId="0" xfId="0" applyNumberFormat="1" applyFont="1" applyAlignment="1">
      <alignment/>
    </xf>
    <xf numFmtId="37" fontId="6" fillId="2" borderId="0" xfId="0" applyNumberFormat="1" applyFont="1" applyAlignment="1" applyProtection="1">
      <alignment/>
      <protection locked="0"/>
    </xf>
    <xf numFmtId="37" fontId="5" fillId="2" borderId="21" xfId="0" applyNumberFormat="1" applyFont="1" applyBorder="1" applyAlignment="1">
      <alignment/>
    </xf>
    <xf numFmtId="37" fontId="6" fillId="2" borderId="21" xfId="0" applyNumberFormat="1" applyFont="1" applyBorder="1" applyAlignment="1" applyProtection="1">
      <alignment/>
      <protection locked="0"/>
    </xf>
    <xf numFmtId="37" fontId="0" fillId="2" borderId="19" xfId="0" applyNumberFormat="1" applyBorder="1" applyAlignment="1">
      <alignment/>
    </xf>
    <xf numFmtId="37" fontId="6" fillId="2" borderId="19" xfId="0" applyNumberFormat="1" applyFont="1" applyBorder="1" applyAlignment="1" applyProtection="1">
      <alignment/>
      <protection locked="0"/>
    </xf>
    <xf numFmtId="37" fontId="0" fillId="2" borderId="22" xfId="0" applyNumberFormat="1" applyBorder="1" applyAlignment="1">
      <alignment/>
    </xf>
    <xf numFmtId="37" fontId="6" fillId="2" borderId="22" xfId="0" applyNumberFormat="1" applyFont="1" applyBorder="1" applyAlignment="1" applyProtection="1">
      <alignment/>
      <protection locked="0"/>
    </xf>
    <xf numFmtId="0" fontId="4" fillId="2" borderId="0" xfId="0" applyNumberFormat="1" applyFont="1" applyAlignment="1">
      <alignment horizontal="left" vertical="center"/>
    </xf>
    <xf numFmtId="37" fontId="5" fillId="2" borderId="22" xfId="0" applyNumberFormat="1" applyFont="1" applyBorder="1" applyAlignment="1">
      <alignment/>
    </xf>
    <xf numFmtId="37" fontId="0" fillId="2" borderId="0" xfId="0" applyNumberFormat="1" applyAlignment="1" applyProtection="1">
      <alignment/>
      <protection locked="0"/>
    </xf>
    <xf numFmtId="37" fontId="0" fillId="2" borderId="16" xfId="0" applyNumberFormat="1" applyBorder="1" applyAlignment="1">
      <alignment/>
    </xf>
    <xf numFmtId="37" fontId="0" fillId="2" borderId="16" xfId="0" applyNumberFormat="1" applyBorder="1" applyAlignment="1" applyProtection="1">
      <alignment/>
      <protection locked="0"/>
    </xf>
    <xf numFmtId="15" fontId="0" fillId="2" borderId="0" xfId="0" applyNumberFormat="1" applyAlignment="1">
      <alignment/>
    </xf>
    <xf numFmtId="0" fontId="8" fillId="2" borderId="0" xfId="0" applyNumberFormat="1" applyFont="1" applyAlignment="1" applyProtection="1">
      <alignment/>
      <protection locked="0"/>
    </xf>
    <xf numFmtId="0" fontId="9" fillId="2" borderId="0" xfId="0" applyNumberFormat="1" applyFont="1" applyAlignment="1" applyProtection="1">
      <alignment/>
      <protection locked="0"/>
    </xf>
    <xf numFmtId="0" fontId="10" fillId="2" borderId="23" xfId="0" applyNumberFormat="1" applyFont="1" applyBorder="1" applyAlignment="1" applyProtection="1">
      <alignment horizontal="centerContinuous"/>
      <protection locked="0"/>
    </xf>
    <xf numFmtId="0" fontId="11" fillId="2" borderId="24" xfId="0" applyNumberFormat="1" applyFont="1" applyBorder="1" applyAlignment="1" applyProtection="1">
      <alignment/>
      <protection locked="0"/>
    </xf>
    <xf numFmtId="0" fontId="9" fillId="2" borderId="25" xfId="0" applyNumberFormat="1" applyFont="1" applyBorder="1" applyAlignment="1">
      <alignment/>
    </xf>
    <xf numFmtId="0" fontId="9" fillId="2" borderId="26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3" fillId="2" borderId="27" xfId="0" applyNumberFormat="1" applyFont="1" applyBorder="1" applyAlignment="1" applyProtection="1">
      <alignment horizontal="centerContinuous"/>
      <protection locked="0"/>
    </xf>
    <xf numFmtId="0" fontId="9" fillId="2" borderId="0" xfId="0" applyNumberFormat="1" applyFont="1" applyBorder="1" applyAlignment="1">
      <alignment horizontal="centerContinuous"/>
    </xf>
    <xf numFmtId="0" fontId="9" fillId="2" borderId="28" xfId="0" applyNumberFormat="1" applyFont="1" applyBorder="1" applyAlignment="1">
      <alignment horizontal="centerContinuous"/>
    </xf>
    <xf numFmtId="0" fontId="9" fillId="2" borderId="29" xfId="0" applyNumberFormat="1" applyFont="1" applyBorder="1" applyAlignment="1">
      <alignment horizontal="centerContinuous"/>
    </xf>
    <xf numFmtId="0" fontId="9" fillId="2" borderId="30" xfId="0" applyNumberFormat="1" applyFont="1" applyBorder="1" applyAlignment="1">
      <alignment horizontal="centerContinuous"/>
    </xf>
    <xf numFmtId="0" fontId="9" fillId="2" borderId="31" xfId="0" applyNumberFormat="1" applyFont="1" applyBorder="1" applyAlignment="1" applyProtection="1">
      <alignment/>
      <protection locked="0"/>
    </xf>
    <xf numFmtId="0" fontId="9" fillId="2" borderId="24" xfId="0" applyNumberFormat="1" applyFont="1" applyBorder="1" applyAlignment="1" applyProtection="1">
      <alignment/>
      <protection locked="0"/>
    </xf>
    <xf numFmtId="0" fontId="9" fillId="2" borderId="25" xfId="0" applyNumberFormat="1" applyFont="1" applyBorder="1" applyAlignment="1" applyProtection="1">
      <alignment/>
      <protection locked="0"/>
    </xf>
    <xf numFmtId="0" fontId="9" fillId="2" borderId="26" xfId="0" applyNumberFormat="1" applyFont="1" applyBorder="1" applyAlignment="1" applyProtection="1">
      <alignment/>
      <protection locked="0"/>
    </xf>
    <xf numFmtId="0" fontId="9" fillId="2" borderId="23" xfId="0" applyNumberFormat="1" applyFont="1" applyBorder="1" applyAlignment="1" applyProtection="1">
      <alignment/>
      <protection locked="0"/>
    </xf>
    <xf numFmtId="0" fontId="9" fillId="2" borderId="29" xfId="0" applyNumberFormat="1" applyFont="1" applyBorder="1" applyAlignment="1" applyProtection="1">
      <alignment/>
      <protection locked="0"/>
    </xf>
    <xf numFmtId="0" fontId="9" fillId="2" borderId="30" xfId="0" applyNumberFormat="1" applyFont="1" applyBorder="1" applyAlignment="1" applyProtection="1">
      <alignment/>
      <protection locked="0"/>
    </xf>
    <xf numFmtId="0" fontId="8" fillId="2" borderId="32" xfId="0" applyNumberFormat="1" applyFont="1" applyBorder="1" applyAlignment="1" applyProtection="1">
      <alignment/>
      <protection locked="0"/>
    </xf>
    <xf numFmtId="0" fontId="8" fillId="2" borderId="33" xfId="0" applyNumberFormat="1" applyFont="1" applyBorder="1" applyAlignment="1">
      <alignment horizontal="center"/>
    </xf>
    <xf numFmtId="0" fontId="8" fillId="2" borderId="34" xfId="0" applyNumberFormat="1" applyFont="1" applyBorder="1" applyAlignment="1">
      <alignment horizontal="center"/>
    </xf>
    <xf numFmtId="39" fontId="14" fillId="2" borderId="20" xfId="0" applyNumberFormat="1" applyFont="1" applyBorder="1" applyAlignment="1" applyProtection="1">
      <alignment/>
      <protection locked="0"/>
    </xf>
    <xf numFmtId="39" fontId="9" fillId="2" borderId="20" xfId="0" applyNumberFormat="1" applyFont="1" applyBorder="1" applyAlignment="1">
      <alignment/>
    </xf>
    <xf numFmtId="39" fontId="9" fillId="2" borderId="0" xfId="0" applyNumberFormat="1" applyFont="1" applyAlignment="1">
      <alignment/>
    </xf>
    <xf numFmtId="39" fontId="12" fillId="2" borderId="0" xfId="0" applyNumberFormat="1" applyFont="1" applyAlignment="1">
      <alignment/>
    </xf>
    <xf numFmtId="1" fontId="14" fillId="2" borderId="20" xfId="0" applyNumberFormat="1" applyFont="1" applyBorder="1" applyAlignment="1" applyProtection="1">
      <alignment horizontal="right"/>
      <protection locked="0"/>
    </xf>
    <xf numFmtId="1" fontId="9" fillId="2" borderId="20" xfId="0" applyNumberFormat="1" applyFont="1" applyBorder="1" applyAlignment="1">
      <alignment/>
    </xf>
    <xf numFmtId="1" fontId="9" fillId="2" borderId="0" xfId="0" applyNumberFormat="1" applyFont="1" applyAlignment="1">
      <alignment/>
    </xf>
    <xf numFmtId="1" fontId="12" fillId="2" borderId="0" xfId="0" applyNumberFormat="1" applyFont="1" applyAlignment="1">
      <alignment/>
    </xf>
    <xf numFmtId="37" fontId="14" fillId="2" borderId="35" xfId="0" applyNumberFormat="1" applyFont="1" applyBorder="1" applyAlignment="1" applyProtection="1">
      <alignment/>
      <protection locked="0"/>
    </xf>
    <xf numFmtId="37" fontId="9" fillId="2" borderId="35" xfId="0" applyNumberFormat="1" applyFont="1" applyBorder="1" applyAlignment="1">
      <alignment/>
    </xf>
    <xf numFmtId="1" fontId="14" fillId="2" borderId="0" xfId="0" applyNumberFormat="1" applyFont="1" applyBorder="1" applyAlignment="1" applyProtection="1">
      <alignment horizontal="right"/>
      <protection locked="0"/>
    </xf>
    <xf numFmtId="1" fontId="9" fillId="2" borderId="0" xfId="0" applyNumberFormat="1" applyFont="1" applyBorder="1" applyAlignment="1">
      <alignment/>
    </xf>
    <xf numFmtId="1" fontId="12" fillId="2" borderId="0" xfId="0" applyNumberFormat="1" applyFont="1" applyBorder="1" applyAlignment="1">
      <alignment/>
    </xf>
    <xf numFmtId="0" fontId="9" fillId="2" borderId="0" xfId="0" applyNumberFormat="1" applyFont="1" applyBorder="1" applyAlignment="1" applyProtection="1">
      <alignment/>
      <protection locked="0"/>
    </xf>
    <xf numFmtId="39" fontId="9" fillId="2" borderId="18" xfId="0" applyNumberFormat="1" applyFont="1" applyBorder="1" applyAlignment="1">
      <alignment/>
    </xf>
    <xf numFmtId="39" fontId="9" fillId="2" borderId="36" xfId="0" applyNumberFormat="1" applyFont="1" applyBorder="1" applyAlignment="1">
      <alignment/>
    </xf>
    <xf numFmtId="1" fontId="9" fillId="2" borderId="21" xfId="0" applyNumberFormat="1" applyFont="1" applyBorder="1" applyAlignment="1">
      <alignment/>
    </xf>
    <xf numFmtId="0" fontId="1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 applyProtection="1">
      <alignment horizontal="centerContinuous"/>
      <protection locked="0"/>
    </xf>
    <xf numFmtId="0" fontId="9" fillId="2" borderId="28" xfId="0" applyNumberFormat="1" applyFont="1" applyBorder="1" applyAlignment="1" applyProtection="1">
      <alignment horizontal="centerContinuous"/>
      <protection locked="0"/>
    </xf>
    <xf numFmtId="0" fontId="9" fillId="2" borderId="29" xfId="0" applyNumberFormat="1" applyFont="1" applyBorder="1" applyAlignment="1" applyProtection="1">
      <alignment horizontal="centerContinuous"/>
      <protection locked="0"/>
    </xf>
    <xf numFmtId="0" fontId="9" fillId="2" borderId="30" xfId="0" applyNumberFormat="1" applyFont="1" applyBorder="1" applyAlignment="1" applyProtection="1">
      <alignment horizontal="centerContinuous"/>
      <protection locked="0"/>
    </xf>
    <xf numFmtId="0" fontId="9" fillId="2" borderId="32" xfId="0" applyNumberFormat="1" applyFont="1" applyBorder="1" applyAlignment="1" applyProtection="1">
      <alignment/>
      <protection locked="0"/>
    </xf>
    <xf numFmtId="0" fontId="9" fillId="2" borderId="33" xfId="0" applyNumberFormat="1" applyFont="1" applyBorder="1" applyAlignment="1" applyProtection="1">
      <alignment/>
      <protection locked="0"/>
    </xf>
    <xf numFmtId="0" fontId="9" fillId="2" borderId="34" xfId="0" applyNumberFormat="1" applyFont="1" applyBorder="1" applyAlignment="1" applyProtection="1">
      <alignment/>
      <protection locked="0"/>
    </xf>
    <xf numFmtId="0" fontId="9" fillId="2" borderId="15" xfId="0" applyNumberFormat="1" applyFont="1" applyBorder="1" applyAlignment="1">
      <alignment/>
    </xf>
    <xf numFmtId="0" fontId="9" fillId="2" borderId="16" xfId="0" applyNumberFormat="1" applyFont="1" applyBorder="1" applyAlignment="1">
      <alignment/>
    </xf>
    <xf numFmtId="0" fontId="9" fillId="2" borderId="17" xfId="0" applyNumberFormat="1" applyFont="1" applyBorder="1" applyAlignment="1">
      <alignment/>
    </xf>
    <xf numFmtId="0" fontId="8" fillId="2" borderId="32" xfId="0" applyNumberFormat="1" applyFont="1" applyBorder="1" applyAlignment="1">
      <alignment horizontal="center"/>
    </xf>
    <xf numFmtId="37" fontId="9" fillId="2" borderId="0" xfId="0" applyNumberFormat="1" applyFont="1" applyAlignment="1">
      <alignment/>
    </xf>
    <xf numFmtId="39" fontId="16" fillId="2" borderId="20" xfId="0" applyNumberFormat="1" applyFont="1" applyBorder="1" applyAlignment="1">
      <alignment/>
    </xf>
    <xf numFmtId="39" fontId="9" fillId="2" borderId="20" xfId="0" applyNumberFormat="1" applyFont="1" applyBorder="1" applyAlignment="1" applyProtection="1">
      <alignment/>
      <protection locked="0"/>
    </xf>
    <xf numFmtId="39" fontId="14" fillId="2" borderId="35" xfId="0" applyNumberFormat="1" applyFont="1" applyBorder="1" applyAlignment="1">
      <alignment/>
    </xf>
    <xf numFmtId="39" fontId="9" fillId="2" borderId="35" xfId="0" applyNumberFormat="1" applyFont="1" applyBorder="1" applyAlignment="1">
      <alignment/>
    </xf>
    <xf numFmtId="39" fontId="14" fillId="2" borderId="18" xfId="0" applyNumberFormat="1" applyFont="1" applyBorder="1" applyAlignment="1" applyProtection="1">
      <alignment/>
      <protection locked="0"/>
    </xf>
    <xf numFmtId="39" fontId="14" fillId="2" borderId="37" xfId="0" applyNumberFormat="1" applyFont="1" applyBorder="1" applyAlignment="1" applyProtection="1">
      <alignment/>
      <protection locked="0"/>
    </xf>
    <xf numFmtId="39" fontId="9" fillId="2" borderId="37" xfId="0" applyNumberFormat="1" applyFont="1" applyBorder="1" applyAlignment="1">
      <alignment/>
    </xf>
    <xf numFmtId="39" fontId="9" fillId="34" borderId="16" xfId="0" applyNumberFormat="1" applyFont="1" applyFill="1" applyBorder="1" applyAlignment="1">
      <alignment/>
    </xf>
    <xf numFmtId="39" fontId="9" fillId="34" borderId="0" xfId="0" applyNumberFormat="1" applyFont="1" applyFill="1" applyBorder="1" applyAlignment="1">
      <alignment/>
    </xf>
    <xf numFmtId="39" fontId="9" fillId="34" borderId="0" xfId="0" applyNumberFormat="1" applyFont="1" applyFill="1" applyAlignment="1">
      <alignment/>
    </xf>
    <xf numFmtId="39" fontId="14" fillId="34" borderId="20" xfId="0" applyNumberFormat="1" applyFont="1" applyFill="1" applyBorder="1" applyAlignment="1" applyProtection="1">
      <alignment/>
      <protection locked="0"/>
    </xf>
    <xf numFmtId="39" fontId="14" fillId="34" borderId="38" xfId="0" applyNumberFormat="1" applyFont="1" applyFill="1" applyBorder="1" applyAlignment="1" applyProtection="1">
      <alignment/>
      <protection locked="0"/>
    </xf>
    <xf numFmtId="39" fontId="14" fillId="34" borderId="0" xfId="0" applyNumberFormat="1" applyFont="1" applyFill="1" applyBorder="1" applyAlignment="1" applyProtection="1">
      <alignment/>
      <protection locked="0"/>
    </xf>
    <xf numFmtId="39" fontId="9" fillId="2" borderId="0" xfId="0" applyNumberFormat="1" applyFont="1" applyBorder="1" applyAlignment="1">
      <alignment/>
    </xf>
    <xf numFmtId="39" fontId="9" fillId="2" borderId="39" xfId="0" applyNumberFormat="1" applyFont="1" applyBorder="1" applyAlignment="1">
      <alignment/>
    </xf>
    <xf numFmtId="37" fontId="14" fillId="2" borderId="37" xfId="0" applyNumberFormat="1" applyFont="1" applyBorder="1" applyAlignment="1" applyProtection="1">
      <alignment/>
      <protection locked="0"/>
    </xf>
    <xf numFmtId="37" fontId="9" fillId="2" borderId="37" xfId="0" applyNumberFormat="1" applyFont="1" applyBorder="1" applyAlignment="1">
      <alignment/>
    </xf>
    <xf numFmtId="37" fontId="9" fillId="2" borderId="39" xfId="0" applyNumberFormat="1" applyFont="1" applyBorder="1" applyAlignment="1">
      <alignment/>
    </xf>
    <xf numFmtId="37" fontId="9" fillId="2" borderId="40" xfId="0" applyNumberFormat="1" applyFont="1" applyBorder="1" applyAlignment="1">
      <alignment/>
    </xf>
    <xf numFmtId="0" fontId="9" fillId="2" borderId="20" xfId="0" applyNumberFormat="1" applyFont="1" applyBorder="1" applyAlignment="1">
      <alignment horizontal="center"/>
    </xf>
    <xf numFmtId="10" fontId="9" fillId="34" borderId="20" xfId="0" applyNumberFormat="1" applyFont="1" applyFill="1" applyBorder="1" applyAlignment="1">
      <alignment horizontal="center"/>
    </xf>
    <xf numFmtId="10" fontId="9" fillId="0" borderId="20" xfId="0" applyNumberFormat="1" applyFont="1" applyFill="1" applyBorder="1" applyAlignment="1">
      <alignment horizontal="center"/>
    </xf>
    <xf numFmtId="0" fontId="15" fillId="2" borderId="41" xfId="0" applyNumberFormat="1" applyFont="1" applyBorder="1" applyAlignment="1">
      <alignment/>
    </xf>
    <xf numFmtId="0" fontId="12" fillId="2" borderId="42" xfId="0" applyNumberFormat="1" applyFont="1" applyBorder="1" applyAlignment="1">
      <alignment/>
    </xf>
    <xf numFmtId="0" fontId="12" fillId="2" borderId="43" xfId="0" applyNumberFormat="1" applyFont="1" applyBorder="1" applyAlignment="1">
      <alignment/>
    </xf>
    <xf numFmtId="0" fontId="15" fillId="2" borderId="44" xfId="0" applyNumberFormat="1" applyFont="1" applyBorder="1" applyAlignment="1">
      <alignment horizontal="centerContinuous"/>
    </xf>
    <xf numFmtId="0" fontId="12" fillId="2" borderId="0" xfId="0" applyNumberFormat="1" applyFont="1" applyAlignment="1">
      <alignment horizontal="centerContinuous"/>
    </xf>
    <xf numFmtId="0" fontId="12" fillId="2" borderId="45" xfId="0" applyNumberFormat="1" applyFont="1" applyBorder="1" applyAlignment="1">
      <alignment horizontal="centerContinuous"/>
    </xf>
    <xf numFmtId="0" fontId="15" fillId="2" borderId="46" xfId="0" applyNumberFormat="1" applyFont="1" applyBorder="1" applyAlignment="1">
      <alignment/>
    </xf>
    <xf numFmtId="0" fontId="12" fillId="2" borderId="47" xfId="0" applyNumberFormat="1" applyFont="1" applyBorder="1" applyAlignment="1">
      <alignment/>
    </xf>
    <xf numFmtId="0" fontId="12" fillId="2" borderId="48" xfId="0" applyNumberFormat="1" applyFont="1" applyBorder="1" applyAlignment="1">
      <alignment/>
    </xf>
    <xf numFmtId="0" fontId="17" fillId="2" borderId="0" xfId="0" applyNumberFormat="1" applyFont="1" applyAlignment="1">
      <alignment/>
    </xf>
    <xf numFmtId="0" fontId="18" fillId="2" borderId="0" xfId="0" applyNumberFormat="1" applyFont="1" applyAlignment="1">
      <alignment/>
    </xf>
    <xf numFmtId="0" fontId="19" fillId="2" borderId="0" xfId="0" applyNumberFormat="1" applyFont="1" applyAlignment="1" quotePrefix="1">
      <alignment horizontal="center"/>
    </xf>
    <xf numFmtId="0" fontId="12" fillId="2" borderId="0" xfId="0" applyNumberFormat="1" applyFont="1" applyAlignment="1">
      <alignment/>
    </xf>
    <xf numFmtId="0" fontId="20" fillId="2" borderId="0" xfId="0" applyNumberFormat="1" applyFont="1" applyAlignment="1">
      <alignment horizontal="left"/>
    </xf>
    <xf numFmtId="0" fontId="2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19" fillId="2" borderId="0" xfId="0" applyNumberFormat="1" applyFont="1" applyAlignment="1" quotePrefix="1">
      <alignment/>
    </xf>
    <xf numFmtId="0" fontId="9" fillId="2" borderId="0" xfId="0" applyNumberFormat="1" applyFont="1" applyBorder="1" applyAlignment="1">
      <alignment/>
    </xf>
    <xf numFmtId="0" fontId="21" fillId="2" borderId="0" xfId="0" applyNumberFormat="1" applyFont="1" applyAlignment="1">
      <alignment/>
    </xf>
    <xf numFmtId="0" fontId="12" fillId="2" borderId="49" xfId="0" applyNumberFormat="1" applyFont="1" applyBorder="1" applyAlignment="1">
      <alignment/>
    </xf>
    <xf numFmtId="0" fontId="12" fillId="2" borderId="0" xfId="0" applyNumberFormat="1" applyFont="1" applyBorder="1" applyAlignment="1">
      <alignment/>
    </xf>
    <xf numFmtId="0" fontId="12" fillId="2" borderId="37" xfId="0" applyNumberFormat="1" applyFont="1" applyBorder="1" applyAlignment="1">
      <alignment horizontal="center"/>
    </xf>
    <xf numFmtId="0" fontId="12" fillId="2" borderId="0" xfId="0" applyNumberFormat="1" applyFont="1" applyBorder="1" applyAlignment="1">
      <alignment horizontal="center"/>
    </xf>
    <xf numFmtId="0" fontId="9" fillId="0" borderId="0" xfId="0" applyNumberFormat="1" applyFont="1" applyFill="1" applyAlignment="1" applyProtection="1">
      <alignment/>
      <protection locked="0"/>
    </xf>
    <xf numFmtId="0" fontId="11" fillId="0" borderId="24" xfId="0" applyNumberFormat="1" applyFont="1" applyFill="1" applyBorder="1" applyAlignment="1">
      <alignment/>
    </xf>
    <xf numFmtId="0" fontId="13" fillId="0" borderId="27" xfId="0" applyNumberFormat="1" applyFont="1" applyFill="1" applyBorder="1" applyAlignment="1" applyProtection="1">
      <alignment horizontal="centerContinuous"/>
      <protection locked="0"/>
    </xf>
    <xf numFmtId="0" fontId="7" fillId="0" borderId="23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Alignment="1">
      <alignment/>
    </xf>
    <xf numFmtId="0" fontId="9" fillId="0" borderId="5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showOutlineSymbols="0" zoomScale="87" zoomScaleNormal="87" zoomScalePageLayoutView="0" workbookViewId="0" topLeftCell="A59">
      <selection activeCell="A71" sqref="A71"/>
    </sheetView>
  </sheetViews>
  <sheetFormatPr defaultColWidth="181.77734375" defaultRowHeight="15"/>
  <cols>
    <col min="1" max="1" width="41.6640625" style="0" customWidth="1"/>
    <col min="2" max="6" width="10.6640625" style="0" customWidth="1"/>
    <col min="7" max="7" width="12.6640625" style="0" customWidth="1"/>
    <col min="8" max="12" width="10.6640625" style="0" customWidth="1"/>
    <col min="13" max="13" width="12.6640625" style="0" customWidth="1"/>
    <col min="14" max="18" width="10.6640625" style="0" customWidth="1"/>
    <col min="19" max="19" width="12.6640625" style="0" customWidth="1"/>
    <col min="20" max="24" width="10.6640625" style="0" customWidth="1"/>
    <col min="25" max="25" width="12.6640625" style="0" customWidth="1"/>
    <col min="26" max="30" width="10.6640625" style="0" customWidth="1"/>
    <col min="31" max="31" width="12.6640625" style="0" customWidth="1"/>
    <col min="32" max="36" width="10.6640625" style="0" customWidth="1"/>
    <col min="37" max="37" width="12.6640625" style="0" customWidth="1"/>
    <col min="38" max="42" width="10.6640625" style="0" customWidth="1"/>
    <col min="43" max="43" width="12.6640625" style="0" customWidth="1"/>
    <col min="44" max="48" width="10.6640625" style="0" customWidth="1"/>
    <col min="49" max="49" width="12.6640625" style="0" customWidth="1"/>
    <col min="50" max="54" width="10.6640625" style="0" customWidth="1"/>
    <col min="55" max="55" width="12.6640625" style="0" customWidth="1"/>
    <col min="56" max="60" width="10.6640625" style="0" customWidth="1"/>
    <col min="61" max="61" width="12.6640625" style="0" customWidth="1"/>
    <col min="62" max="66" width="10.6640625" style="0" customWidth="1"/>
    <col min="67" max="67" width="12.6640625" style="0" customWidth="1"/>
    <col min="68" max="72" width="10.6640625" style="0" customWidth="1"/>
    <col min="73" max="73" width="12.6640625" style="0" customWidth="1"/>
  </cols>
  <sheetData>
    <row r="1" spans="1:7" ht="17.25">
      <c r="A1" s="1"/>
      <c r="B1" s="2"/>
      <c r="C1" s="2"/>
      <c r="D1" s="2"/>
      <c r="E1" s="2"/>
      <c r="F1" s="2"/>
      <c r="G1" s="3"/>
    </row>
    <row r="2" spans="1:7" ht="21.75">
      <c r="A2" s="4" t="s">
        <v>0</v>
      </c>
      <c r="B2" s="5"/>
      <c r="C2" s="5"/>
      <c r="D2" s="5"/>
      <c r="E2" s="5"/>
      <c r="F2" s="5"/>
      <c r="G2" s="6"/>
    </row>
    <row r="3" spans="1:7" ht="15">
      <c r="A3" s="7" t="s">
        <v>1</v>
      </c>
      <c r="B3" s="8"/>
      <c r="C3" s="8"/>
      <c r="D3" s="8"/>
      <c r="E3" s="8"/>
      <c r="F3" s="8"/>
      <c r="G3" s="9"/>
    </row>
    <row r="5" spans="1:5" ht="15">
      <c r="A5" t="s">
        <v>2</v>
      </c>
      <c r="E5" t="s">
        <v>3</v>
      </c>
    </row>
    <row r="6" spans="1:7" ht="21" customHeight="1">
      <c r="A6" s="10"/>
      <c r="E6" s="11"/>
      <c r="F6" s="2"/>
      <c r="G6" s="3"/>
    </row>
    <row r="7" spans="1:7" ht="22.5" customHeight="1">
      <c r="A7" s="12"/>
      <c r="E7" s="13"/>
      <c r="F7" s="14"/>
      <c r="G7" s="15"/>
    </row>
    <row r="9" spans="2:7" ht="15">
      <c r="B9" s="16" t="s">
        <v>4</v>
      </c>
      <c r="C9" s="17" t="s">
        <v>4</v>
      </c>
      <c r="D9" s="17" t="s">
        <v>4</v>
      </c>
      <c r="E9" s="17" t="s">
        <v>4</v>
      </c>
      <c r="F9" s="17" t="s">
        <v>4</v>
      </c>
      <c r="G9" s="18" t="s">
        <v>5</v>
      </c>
    </row>
    <row r="10" spans="2:7" ht="15">
      <c r="B10" s="19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1" t="s">
        <v>11</v>
      </c>
    </row>
    <row r="11" spans="1:256" ht="30" customHeight="1">
      <c r="A11" s="22" t="s">
        <v>12</v>
      </c>
      <c r="B11" s="23">
        <v>0</v>
      </c>
      <c r="C11" s="24">
        <f>B23</f>
        <v>0</v>
      </c>
      <c r="D11" s="24">
        <f>C23</f>
        <v>0</v>
      </c>
      <c r="E11" s="24">
        <f>D23</f>
        <v>0</v>
      </c>
      <c r="F11" s="24">
        <f>E23</f>
        <v>0</v>
      </c>
      <c r="G11" s="25">
        <f>SUM(B11:F11)</f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22.5" customHeight="1">
      <c r="A12" t="s">
        <v>13</v>
      </c>
      <c r="B12" s="27"/>
      <c r="C12" s="27"/>
      <c r="D12" s="27"/>
      <c r="E12" s="27"/>
      <c r="F12" s="27"/>
      <c r="G12" s="2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6.5" customHeight="1">
      <c r="A13" t="s">
        <v>14</v>
      </c>
      <c r="B13" s="23"/>
      <c r="C13" s="23"/>
      <c r="D13" s="23"/>
      <c r="E13" s="23"/>
      <c r="F13" s="23"/>
      <c r="G13" s="25">
        <f>SUM(B13:F13)</f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16.5" customHeight="1">
      <c r="A14" t="s">
        <v>15</v>
      </c>
      <c r="B14" s="23"/>
      <c r="C14" s="23"/>
      <c r="D14" s="23"/>
      <c r="E14" s="23"/>
      <c r="F14" s="23"/>
      <c r="G14" s="25">
        <f>SUM(B14:F14)</f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16.5" customHeight="1">
      <c r="A15" t="s">
        <v>16</v>
      </c>
      <c r="B15" s="29"/>
      <c r="C15" s="29"/>
      <c r="D15" s="29"/>
      <c r="E15" s="29"/>
      <c r="F15" s="29"/>
      <c r="G15" s="30">
        <f>SUM(B15:F15)</f>
        <v>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27.75" customHeight="1">
      <c r="A16" s="22" t="s">
        <v>17</v>
      </c>
      <c r="B16" s="31">
        <f>B13+B14+B15</f>
        <v>0</v>
      </c>
      <c r="C16" s="31">
        <f>C13+C14+C15</f>
        <v>0</v>
      </c>
      <c r="D16" s="31">
        <f>D13+D14+D15</f>
        <v>0</v>
      </c>
      <c r="E16" s="31">
        <f>E13+E14+E15</f>
        <v>0</v>
      </c>
      <c r="F16" s="31">
        <f>F13+F14+F15</f>
        <v>0</v>
      </c>
      <c r="G16" s="32">
        <f>SUM(B16:F16)</f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24" customHeight="1">
      <c r="A17" t="s">
        <v>18</v>
      </c>
      <c r="B17" s="26"/>
      <c r="C17" s="26"/>
      <c r="D17" s="26"/>
      <c r="E17" s="26"/>
      <c r="F17" s="26"/>
      <c r="G17" s="2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6.5" customHeight="1">
      <c r="A18" t="s">
        <v>19</v>
      </c>
      <c r="B18" s="23"/>
      <c r="C18" s="23"/>
      <c r="D18" s="23"/>
      <c r="E18" s="23"/>
      <c r="F18" s="23"/>
      <c r="G18" s="25">
        <f aca="true" t="shared" si="0" ref="G18:G23">SUM(F18:B18)</f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16.5" customHeight="1">
      <c r="A19" t="s">
        <v>20</v>
      </c>
      <c r="B19" s="23"/>
      <c r="C19" s="23"/>
      <c r="D19" s="23"/>
      <c r="E19" s="23"/>
      <c r="F19" s="23"/>
      <c r="G19" s="25">
        <f t="shared" si="0"/>
        <v>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16.5" customHeight="1">
      <c r="A20" t="s">
        <v>21</v>
      </c>
      <c r="B20" s="23"/>
      <c r="C20" s="23"/>
      <c r="D20" s="23"/>
      <c r="E20" s="23"/>
      <c r="F20" s="23"/>
      <c r="G20" s="25">
        <f t="shared" si="0"/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16.5" customHeight="1">
      <c r="A21" t="s">
        <v>22</v>
      </c>
      <c r="B21" s="29"/>
      <c r="C21" s="29"/>
      <c r="D21" s="29"/>
      <c r="E21" s="29"/>
      <c r="F21" s="29"/>
      <c r="G21" s="30">
        <f t="shared" si="0"/>
        <v>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25.5" customHeight="1">
      <c r="A22" s="22" t="s">
        <v>23</v>
      </c>
      <c r="B22" s="30">
        <f>B18+B19+B20+B21</f>
        <v>0</v>
      </c>
      <c r="C22" s="30">
        <f>C18+C19+C20+C21</f>
        <v>0</v>
      </c>
      <c r="D22" s="30">
        <f>D18+D19+D20+D21</f>
        <v>0</v>
      </c>
      <c r="E22" s="30">
        <f>E18+E19+E20+E21</f>
        <v>0</v>
      </c>
      <c r="F22" s="30">
        <f>F18+F19+F20+F21</f>
        <v>0</v>
      </c>
      <c r="G22" s="30">
        <f t="shared" si="0"/>
        <v>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25.5" customHeight="1">
      <c r="A23" s="22" t="s">
        <v>24</v>
      </c>
      <c r="B23" s="30">
        <f>B11+B16+B22</f>
        <v>0</v>
      </c>
      <c r="C23" s="30">
        <f>C11+C16+C22</f>
        <v>0</v>
      </c>
      <c r="D23" s="30">
        <f>D11+D16+D22</f>
        <v>0</v>
      </c>
      <c r="E23" s="30">
        <f>E11+E16+E22</f>
        <v>0</v>
      </c>
      <c r="F23" s="30">
        <f>F11+F16+F22</f>
        <v>0</v>
      </c>
      <c r="G23" s="30">
        <f t="shared" si="0"/>
        <v>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16.5" customHeight="1">
      <c r="A24" t="s">
        <v>25</v>
      </c>
      <c r="B24" s="26"/>
      <c r="C24" s="26"/>
      <c r="D24" s="26"/>
      <c r="E24" s="26"/>
      <c r="F24" s="26"/>
      <c r="G24" s="2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16.5" customHeight="1">
      <c r="A25" s="22" t="s">
        <v>26</v>
      </c>
      <c r="B25" s="33">
        <f>B23-B11</f>
        <v>0</v>
      </c>
      <c r="C25" s="33">
        <f>C23-C11</f>
        <v>0</v>
      </c>
      <c r="D25" s="33">
        <f>D23-D11</f>
        <v>0</v>
      </c>
      <c r="E25" s="33">
        <f>E23-E11</f>
        <v>0</v>
      </c>
      <c r="F25" s="33">
        <f>F23-F11</f>
        <v>0</v>
      </c>
      <c r="G25" s="34">
        <f>SUM(B25:F25)</f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16.5" customHeight="1">
      <c r="A26" t="s">
        <v>27</v>
      </c>
      <c r="B26" s="26"/>
      <c r="C26" s="26"/>
      <c r="D26" s="26"/>
      <c r="E26" s="26"/>
      <c r="F26" s="26"/>
      <c r="G26" s="2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22.5" customHeight="1">
      <c r="A27" s="35" t="s">
        <v>28</v>
      </c>
      <c r="B27" s="36"/>
      <c r="C27" s="33">
        <f>B30</f>
        <v>0</v>
      </c>
      <c r="D27" s="33">
        <f>C30</f>
        <v>0</v>
      </c>
      <c r="E27" s="33">
        <f>D30</f>
        <v>0</v>
      </c>
      <c r="F27" s="33">
        <f>E30</f>
        <v>0</v>
      </c>
      <c r="G27" s="34">
        <f>SUM(B27:F27)</f>
        <v>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15.75" customHeight="1">
      <c r="A28" t="s">
        <v>29</v>
      </c>
      <c r="B28" s="23"/>
      <c r="C28" s="23"/>
      <c r="D28" s="23"/>
      <c r="E28" s="23"/>
      <c r="F28" s="23"/>
      <c r="G28" s="34">
        <f>SUM(B28:F28)</f>
        <v>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16.5" customHeight="1">
      <c r="A29" t="s">
        <v>30</v>
      </c>
      <c r="B29" s="29"/>
      <c r="C29" s="29"/>
      <c r="D29" s="29"/>
      <c r="E29" s="29"/>
      <c r="F29" s="29"/>
      <c r="G29" s="34">
        <f>SUM(B29:F29)</f>
        <v>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21" customHeight="1">
      <c r="A30" s="22" t="s">
        <v>31</v>
      </c>
      <c r="B30" s="30">
        <f>B27+B28-B29</f>
        <v>0</v>
      </c>
      <c r="C30" s="30">
        <f>C27+C28-C29</f>
        <v>0</v>
      </c>
      <c r="D30" s="30">
        <f>D27+D28-D29</f>
        <v>0</v>
      </c>
      <c r="E30" s="30">
        <f>E27+E28-E29</f>
        <v>0</v>
      </c>
      <c r="F30" s="30">
        <f>F27+F28-F29</f>
        <v>0</v>
      </c>
      <c r="G30" s="34">
        <f>SUM(B30:F30)</f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27.75" customHeight="1">
      <c r="A31" s="22" t="s">
        <v>32</v>
      </c>
      <c r="B31" s="25">
        <f aca="true" t="shared" si="1" ref="B31:G31">IF(B27-B30&lt;B27,-B27+B30,B27-B30)</f>
        <v>0</v>
      </c>
      <c r="C31" s="25">
        <f t="shared" si="1"/>
        <v>0</v>
      </c>
      <c r="D31" s="25">
        <f t="shared" si="1"/>
        <v>0</v>
      </c>
      <c r="E31" s="25">
        <f t="shared" si="1"/>
        <v>0</v>
      </c>
      <c r="F31" s="25">
        <f t="shared" si="1"/>
        <v>0</v>
      </c>
      <c r="G31" s="25">
        <f t="shared" si="1"/>
        <v>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16.5" customHeight="1">
      <c r="A32" t="s">
        <v>33</v>
      </c>
      <c r="B32" s="26"/>
      <c r="C32" s="26"/>
      <c r="D32" s="26"/>
      <c r="E32" s="26"/>
      <c r="F32" s="26"/>
      <c r="G32" s="37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2:8" ht="16.5" customHeight="1">
      <c r="B33" s="26"/>
      <c r="C33" s="26"/>
      <c r="D33" s="26"/>
      <c r="E33" s="26"/>
      <c r="F33" s="26"/>
      <c r="G33" s="26"/>
      <c r="H33" s="26"/>
    </row>
    <row r="34" spans="1:256" ht="16.5" customHeight="1">
      <c r="A34" t="s">
        <v>34</v>
      </c>
      <c r="B34" s="38"/>
      <c r="C34" s="38"/>
      <c r="D34" s="38"/>
      <c r="E34" s="38"/>
      <c r="F34" s="38"/>
      <c r="G34" s="39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7" ht="16.5" customHeight="1">
      <c r="A35" s="14"/>
      <c r="B35" s="14"/>
      <c r="C35" s="14"/>
      <c r="D35" s="14"/>
      <c r="E35" s="14"/>
      <c r="F35" s="14"/>
      <c r="G35" s="14"/>
    </row>
    <row r="36" spans="1:256" ht="16.5" customHeight="1">
      <c r="A36" s="14"/>
      <c r="B36" s="38"/>
      <c r="C36" s="38"/>
      <c r="D36" s="38"/>
      <c r="E36" s="38"/>
      <c r="F36" s="38"/>
      <c r="G36" s="39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7" ht="16.5" customHeight="1">
      <c r="A37" s="14"/>
      <c r="B37" s="14"/>
      <c r="C37" s="14"/>
      <c r="D37" s="14"/>
      <c r="E37" s="14"/>
      <c r="F37" s="14"/>
      <c r="G37" s="14"/>
    </row>
    <row r="38" ht="16.5" customHeight="1"/>
    <row r="39" spans="1:256" ht="16.5" customHeight="1">
      <c r="A39" s="40"/>
      <c r="B39" s="40"/>
      <c r="C39" s="40"/>
      <c r="D39" s="40"/>
      <c r="E39" s="26"/>
      <c r="F39" s="26"/>
      <c r="G39" s="37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2:256" ht="16.5" customHeight="1">
      <c r="B40" s="26"/>
      <c r="C40" s="26"/>
      <c r="D40" s="26"/>
      <c r="E40" s="26"/>
      <c r="F40" s="26"/>
      <c r="G40" s="3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2:256" ht="16.5" customHeight="1">
      <c r="B41" s="26"/>
      <c r="C41" s="26"/>
      <c r="D41" s="26"/>
      <c r="E41" s="26"/>
      <c r="F41" s="26"/>
      <c r="G41" s="37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ht="16.5" customHeight="1">
      <c r="F42" s="26"/>
    </row>
    <row r="43" ht="15">
      <c r="F43" s="26"/>
    </row>
    <row r="44" ht="15">
      <c r="F44" s="26"/>
    </row>
    <row r="45" ht="15">
      <c r="F45" s="26"/>
    </row>
    <row r="47" ht="15">
      <c r="F47" s="26"/>
    </row>
    <row r="48" spans="1:6" ht="15">
      <c r="A48" s="26"/>
      <c r="F48" s="26"/>
    </row>
    <row r="49" spans="1:6" ht="15">
      <c r="A49" s="26"/>
      <c r="F49" s="26"/>
    </row>
    <row r="50" spans="1:6" ht="15">
      <c r="A50" s="26"/>
      <c r="F50" s="26"/>
    </row>
    <row r="51" spans="1:6" ht="15">
      <c r="A51" s="26"/>
      <c r="F51" s="26"/>
    </row>
    <row r="52" spans="1:6" ht="15">
      <c r="A52" s="26"/>
      <c r="F52" s="26"/>
    </row>
    <row r="53" spans="1:6" ht="15">
      <c r="A53" s="26"/>
      <c r="F53" s="26"/>
    </row>
    <row r="54" spans="1:6" ht="15">
      <c r="A54" s="26"/>
      <c r="F54" s="26"/>
    </row>
    <row r="55" spans="1:6" ht="15">
      <c r="A55" s="26"/>
      <c r="F55" s="26"/>
    </row>
    <row r="56" spans="1:6" ht="15">
      <c r="A56" s="26"/>
      <c r="B56">
        <f>126950+16000+5000</f>
        <v>147950</v>
      </c>
      <c r="F56" s="26"/>
    </row>
    <row r="57" spans="1:6" ht="15">
      <c r="A57" s="26"/>
      <c r="F57" s="26"/>
    </row>
    <row r="58" spans="1:6" ht="15">
      <c r="A58" s="26"/>
      <c r="F58" s="26"/>
    </row>
    <row r="59" spans="1:6" ht="15">
      <c r="A59" s="26"/>
      <c r="F59" s="26"/>
    </row>
    <row r="60" spans="1:6" ht="15">
      <c r="A60" s="26"/>
      <c r="F60" s="26"/>
    </row>
    <row r="61" spans="1:6" ht="15">
      <c r="A61" s="26"/>
      <c r="F61" s="26"/>
    </row>
    <row r="62" spans="1:6" ht="15">
      <c r="A62" s="26"/>
      <c r="F62" s="26"/>
    </row>
    <row r="63" spans="1:6" ht="15">
      <c r="A63" s="26"/>
      <c r="F63" s="26"/>
    </row>
    <row r="64" spans="1:6" ht="15">
      <c r="A64" s="26"/>
      <c r="F64" s="26"/>
    </row>
    <row r="65" ht="15">
      <c r="F65" s="26"/>
    </row>
    <row r="66" ht="15">
      <c r="F66" s="26"/>
    </row>
    <row r="67" ht="15">
      <c r="F67" s="26"/>
    </row>
    <row r="68" ht="15">
      <c r="F68" s="26"/>
    </row>
    <row r="69" spans="1:6" ht="15">
      <c r="A69" s="26"/>
      <c r="F69" s="26"/>
    </row>
    <row r="70" spans="1:6" ht="15">
      <c r="A70" s="26"/>
      <c r="F70" s="26"/>
    </row>
    <row r="71" spans="1:6" ht="15">
      <c r="A71" s="26"/>
      <c r="F71" s="26"/>
    </row>
    <row r="72" spans="1:6" ht="15">
      <c r="A72" s="26"/>
      <c r="F72" s="26"/>
    </row>
    <row r="73" spans="1:6" ht="15">
      <c r="A73" s="26"/>
      <c r="F73" s="26"/>
    </row>
    <row r="74" ht="15">
      <c r="F74" s="26"/>
    </row>
    <row r="75" ht="15">
      <c r="F75" s="26"/>
    </row>
    <row r="76" ht="15">
      <c r="F76" s="26"/>
    </row>
    <row r="77" ht="15">
      <c r="F77" s="26"/>
    </row>
    <row r="78" ht="15">
      <c r="F78" s="26"/>
    </row>
    <row r="79" ht="15">
      <c r="F79" s="26"/>
    </row>
    <row r="80" ht="15">
      <c r="F80" s="26"/>
    </row>
    <row r="81" ht="15">
      <c r="F81" s="26"/>
    </row>
    <row r="82" ht="15">
      <c r="F82" s="26"/>
    </row>
    <row r="83" ht="15">
      <c r="F83" s="26"/>
    </row>
    <row r="84" ht="15">
      <c r="F84" s="26"/>
    </row>
    <row r="85" ht="15">
      <c r="F85" s="26"/>
    </row>
    <row r="86" ht="15">
      <c r="F86" s="26"/>
    </row>
    <row r="87" ht="15">
      <c r="F87" s="26"/>
    </row>
    <row r="88" ht="15">
      <c r="F88" s="26"/>
    </row>
    <row r="89" ht="15">
      <c r="F89" s="26"/>
    </row>
    <row r="90" ht="15">
      <c r="F90" s="26"/>
    </row>
    <row r="91" ht="15">
      <c r="F91" s="26"/>
    </row>
    <row r="92" ht="15">
      <c r="F92" s="26"/>
    </row>
    <row r="93" ht="15">
      <c r="F93" s="26"/>
    </row>
    <row r="94" ht="15">
      <c r="F94" s="26"/>
    </row>
    <row r="95" ht="15">
      <c r="F95" s="26"/>
    </row>
    <row r="96" ht="15">
      <c r="F96" s="26"/>
    </row>
    <row r="97" ht="15">
      <c r="F97" s="26"/>
    </row>
    <row r="98" ht="15">
      <c r="F98" s="26"/>
    </row>
    <row r="99" ht="15">
      <c r="F99" s="26"/>
    </row>
    <row r="100" ht="15">
      <c r="F100" s="26"/>
    </row>
    <row r="101" ht="15">
      <c r="F101" s="26"/>
    </row>
    <row r="102" ht="15">
      <c r="F102" s="26"/>
    </row>
    <row r="103" ht="15">
      <c r="F103" s="26"/>
    </row>
    <row r="104" ht="15">
      <c r="F104" s="26"/>
    </row>
    <row r="105" ht="15">
      <c r="F105" s="26"/>
    </row>
    <row r="106" ht="15">
      <c r="F106" s="26"/>
    </row>
    <row r="107" ht="15">
      <c r="F107" s="26"/>
    </row>
    <row r="108" ht="15">
      <c r="F108" s="26"/>
    </row>
    <row r="109" ht="15">
      <c r="F109" s="26"/>
    </row>
    <row r="110" ht="15">
      <c r="F110" s="26"/>
    </row>
    <row r="111" ht="15">
      <c r="F111" s="26"/>
    </row>
    <row r="112" ht="15">
      <c r="F112" s="26"/>
    </row>
    <row r="113" ht="15">
      <c r="F113" s="26"/>
    </row>
    <row r="114" ht="15">
      <c r="F114" s="26"/>
    </row>
    <row r="115" ht="15">
      <c r="F115" s="26"/>
    </row>
    <row r="116" ht="15">
      <c r="F116" s="26"/>
    </row>
  </sheetData>
  <sheetProtection/>
  <printOptions horizontalCentered="1"/>
  <pageMargins left="0.5" right="0.5" top="0.75" bottom="0.75" header="0.5" footer="0.5"/>
  <pageSetup horizontalDpi="1200" verticalDpi="12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D15" sqref="D14:D15"/>
    </sheetView>
  </sheetViews>
  <sheetFormatPr defaultColWidth="8.88671875" defaultRowHeight="15"/>
  <cols>
    <col min="1" max="1" width="3.3359375" style="48" customWidth="1"/>
    <col min="2" max="2" width="10.10546875" style="48" customWidth="1"/>
    <col min="3" max="3" width="7.6640625" style="48" customWidth="1"/>
    <col min="4" max="6" width="15.6640625" style="48" customWidth="1"/>
    <col min="7" max="16384" width="8.88671875" style="48" customWidth="1"/>
  </cols>
  <sheetData>
    <row r="1" spans="1:6" ht="17.25" thickTop="1">
      <c r="A1" s="116"/>
      <c r="B1" s="117"/>
      <c r="C1" s="117"/>
      <c r="D1" s="117"/>
      <c r="E1" s="117"/>
      <c r="F1" s="118"/>
    </row>
    <row r="2" spans="1:6" ht="17.25">
      <c r="A2" s="119" t="s">
        <v>1</v>
      </c>
      <c r="B2" s="120"/>
      <c r="C2" s="120"/>
      <c r="D2" s="120"/>
      <c r="E2" s="120"/>
      <c r="F2" s="121"/>
    </row>
    <row r="3" spans="1:6" ht="17.25">
      <c r="A3" s="119" t="s">
        <v>73</v>
      </c>
      <c r="B3" s="120"/>
      <c r="C3" s="120"/>
      <c r="D3" s="120"/>
      <c r="E3" s="120"/>
      <c r="F3" s="121"/>
    </row>
    <row r="4" spans="1:6" ht="17.25" thickBot="1">
      <c r="A4" s="122"/>
      <c r="B4" s="123"/>
      <c r="C4" s="123"/>
      <c r="D4" s="123"/>
      <c r="E4" s="123"/>
      <c r="F4" s="124"/>
    </row>
    <row r="5" ht="15.75" thickTop="1"/>
    <row r="6" ht="15">
      <c r="A6" s="134" t="s">
        <v>128</v>
      </c>
    </row>
    <row r="8" spans="1:4" ht="21.75" customHeight="1">
      <c r="A8" s="48" t="s">
        <v>129</v>
      </c>
      <c r="C8" s="135"/>
      <c r="D8" s="135"/>
    </row>
    <row r="9" spans="1:4" ht="21.75" customHeight="1">
      <c r="A9" s="48" t="s">
        <v>130</v>
      </c>
      <c r="C9" s="135"/>
      <c r="D9" s="135"/>
    </row>
    <row r="10" spans="1:4" ht="21.75" customHeight="1">
      <c r="A10" s="48" t="s">
        <v>134</v>
      </c>
      <c r="C10" s="135"/>
      <c r="D10" s="135"/>
    </row>
    <row r="11" spans="1:4" ht="21.75" customHeight="1">
      <c r="A11" s="48" t="s">
        <v>135</v>
      </c>
      <c r="C11" s="135"/>
      <c r="D11" s="135"/>
    </row>
    <row r="12" spans="1:4" ht="21.75" customHeight="1">
      <c r="A12" s="48" t="s">
        <v>136</v>
      </c>
      <c r="C12" s="135"/>
      <c r="D12" s="135"/>
    </row>
    <row r="13" spans="1:4" ht="21.75" customHeight="1">
      <c r="A13" s="48" t="s">
        <v>133</v>
      </c>
      <c r="C13" s="136"/>
      <c r="D13" s="136"/>
    </row>
    <row r="14" spans="2:4" ht="21.75" customHeight="1">
      <c r="B14" s="48" t="s">
        <v>131</v>
      </c>
      <c r="C14" s="137"/>
      <c r="D14" s="136"/>
    </row>
    <row r="15" spans="2:4" ht="21.75" customHeight="1">
      <c r="B15" s="48" t="s">
        <v>132</v>
      </c>
      <c r="C15" s="137"/>
      <c r="D15" s="136"/>
    </row>
    <row r="16" spans="3:4" ht="21.75" customHeight="1">
      <c r="C16" s="138"/>
      <c r="D16" s="136"/>
    </row>
    <row r="17" spans="3:4" ht="21.75" customHeight="1">
      <c r="C17" s="138"/>
      <c r="D17" s="136"/>
    </row>
    <row r="19" ht="15">
      <c r="A19" s="125" t="s">
        <v>74</v>
      </c>
    </row>
    <row r="20" ht="15">
      <c r="A20" s="126"/>
    </row>
    <row r="21" ht="15">
      <c r="A21" s="126" t="s">
        <v>106</v>
      </c>
    </row>
    <row r="22" spans="1:2" ht="15">
      <c r="A22" s="127" t="s">
        <v>107</v>
      </c>
      <c r="B22" s="48" t="s">
        <v>127</v>
      </c>
    </row>
    <row r="23" spans="1:2" ht="15">
      <c r="A23" s="127" t="s">
        <v>107</v>
      </c>
      <c r="B23" s="48" t="s">
        <v>108</v>
      </c>
    </row>
    <row r="24" spans="1:2" ht="15">
      <c r="A24" s="127"/>
      <c r="B24" s="48" t="s">
        <v>109</v>
      </c>
    </row>
    <row r="25" spans="1:2" ht="15">
      <c r="A25" s="127"/>
      <c r="B25" s="42" t="s">
        <v>110</v>
      </c>
    </row>
    <row r="26" spans="1:2" ht="15">
      <c r="A26" s="127"/>
      <c r="B26" s="42" t="s">
        <v>111</v>
      </c>
    </row>
    <row r="27" spans="1:2" ht="15">
      <c r="A27" s="127"/>
      <c r="B27" s="42" t="s">
        <v>114</v>
      </c>
    </row>
    <row r="28" spans="1:2" ht="15">
      <c r="A28" s="127"/>
      <c r="B28" s="42" t="s">
        <v>112</v>
      </c>
    </row>
    <row r="29" spans="1:2" ht="15">
      <c r="A29" s="126"/>
      <c r="B29" s="48" t="s">
        <v>113</v>
      </c>
    </row>
    <row r="30" spans="1:2" ht="15">
      <c r="A30" s="126"/>
      <c r="B30" s="42" t="s">
        <v>120</v>
      </c>
    </row>
    <row r="31" ht="15">
      <c r="A31" s="126"/>
    </row>
    <row r="32" ht="15">
      <c r="A32" s="126" t="s">
        <v>115</v>
      </c>
    </row>
    <row r="33" spans="1:2" ht="15">
      <c r="A33" s="127" t="s">
        <v>107</v>
      </c>
      <c r="B33" s="48" t="s">
        <v>117</v>
      </c>
    </row>
    <row r="34" spans="1:2" ht="15">
      <c r="A34" s="132"/>
      <c r="B34" s="48" t="s">
        <v>121</v>
      </c>
    </row>
    <row r="35" spans="1:2" ht="15">
      <c r="A35" s="126"/>
      <c r="B35" s="48" t="s">
        <v>116</v>
      </c>
    </row>
    <row r="36" ht="15">
      <c r="A36" s="126"/>
    </row>
    <row r="37" ht="15">
      <c r="A37" s="126"/>
    </row>
    <row r="38" ht="15">
      <c r="A38" s="126"/>
    </row>
    <row r="39" spans="1:4" ht="15">
      <c r="A39" s="129" t="s">
        <v>119</v>
      </c>
      <c r="B39" s="130"/>
      <c r="C39" s="130"/>
      <c r="D39" s="130"/>
    </row>
    <row r="40" spans="1:4" ht="15">
      <c r="A40" s="129" t="s">
        <v>118</v>
      </c>
      <c r="B40" s="128"/>
      <c r="C40" s="128"/>
      <c r="D40" s="128"/>
    </row>
    <row r="41" spans="1:4" ht="15">
      <c r="A41" s="129"/>
      <c r="B41" s="128"/>
      <c r="C41" s="128"/>
      <c r="D41" s="128"/>
    </row>
    <row r="42" spans="1:4" ht="15">
      <c r="A42" s="129"/>
      <c r="B42" s="128"/>
      <c r="C42" s="128"/>
      <c r="D42" s="128"/>
    </row>
    <row r="44" spans="1:6" ht="15">
      <c r="A44" s="131" t="s">
        <v>75</v>
      </c>
      <c r="B44" s="128"/>
      <c r="C44" s="128"/>
      <c r="D44" s="128"/>
      <c r="E44" s="128"/>
      <c r="F44" s="128"/>
    </row>
    <row r="45" spans="1:6" ht="15">
      <c r="A45" s="131" t="s">
        <v>76</v>
      </c>
      <c r="B45" s="128"/>
      <c r="C45" s="128"/>
      <c r="D45" s="128"/>
      <c r="E45" s="128"/>
      <c r="F45" s="128"/>
    </row>
    <row r="46" spans="1:6" ht="15">
      <c r="A46" s="131" t="s">
        <v>137</v>
      </c>
      <c r="B46" s="128"/>
      <c r="C46" s="128"/>
      <c r="D46" s="128"/>
      <c r="E46" s="128"/>
      <c r="F46" s="128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5"/>
  <sheetViews>
    <sheetView tabSelected="1" showOutlineSymbols="0" zoomScale="87" zoomScaleNormal="87" zoomScalePageLayoutView="0" workbookViewId="0" topLeftCell="A1">
      <selection activeCell="B3" sqref="B3"/>
    </sheetView>
  </sheetViews>
  <sheetFormatPr defaultColWidth="8.6640625" defaultRowHeight="15"/>
  <cols>
    <col min="1" max="1" width="43.6640625" style="151" customWidth="1"/>
    <col min="2" max="14" width="13.77734375" style="48" customWidth="1"/>
    <col min="15" max="16384" width="8.6640625" style="48" customWidth="1"/>
  </cols>
  <sheetData>
    <row r="1" spans="1:25" ht="19.5" customHeight="1">
      <c r="A1" s="140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9.5" customHeight="1">
      <c r="A2" s="141" t="s">
        <v>100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9.5" customHeight="1" thickBot="1">
      <c r="A3" s="142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">
      <c r="A4" s="143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>
      <c r="A5" s="143" t="s">
        <v>36</v>
      </c>
      <c r="B5" s="47"/>
      <c r="C5" s="47"/>
      <c r="D5" s="47"/>
      <c r="E5" s="133"/>
      <c r="F5" s="133"/>
      <c r="G5" s="133"/>
      <c r="H5" s="133"/>
      <c r="I5" s="47"/>
      <c r="J5" s="47"/>
      <c r="K5" s="47"/>
      <c r="L5" s="47" t="s">
        <v>37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24.75" customHeight="1" thickBot="1">
      <c r="A6" s="144" t="s">
        <v>142</v>
      </c>
      <c r="B6" s="47"/>
      <c r="C6" s="47"/>
      <c r="D6" s="47"/>
      <c r="E6" s="133"/>
      <c r="F6" s="133"/>
      <c r="G6" s="133"/>
      <c r="H6" s="133"/>
      <c r="I6" s="47"/>
      <c r="J6" s="47"/>
      <c r="K6" s="47"/>
      <c r="L6" s="86"/>
      <c r="M6" s="87"/>
      <c r="N6" s="88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0.75" customHeight="1">
      <c r="A7" s="145"/>
      <c r="B7" s="47"/>
      <c r="C7" s="47"/>
      <c r="D7" s="47"/>
      <c r="E7" s="47"/>
      <c r="F7" s="47"/>
      <c r="G7" s="47"/>
      <c r="H7" s="47"/>
      <c r="I7" s="47"/>
      <c r="J7" s="47"/>
      <c r="K7" s="47"/>
      <c r="L7" s="89"/>
      <c r="M7" s="90"/>
      <c r="N7" s="91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5.75" thickBot="1">
      <c r="A8" s="143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21.75" customHeight="1" thickBot="1">
      <c r="A9" s="143"/>
      <c r="B9" s="92">
        <v>1</v>
      </c>
      <c r="C9" s="62">
        <v>2</v>
      </c>
      <c r="D9" s="62">
        <v>3</v>
      </c>
      <c r="E9" s="62">
        <v>4</v>
      </c>
      <c r="F9" s="62">
        <v>5</v>
      </c>
      <c r="G9" s="62">
        <v>6</v>
      </c>
      <c r="H9" s="62">
        <v>7</v>
      </c>
      <c r="I9" s="62">
        <v>8</v>
      </c>
      <c r="J9" s="62">
        <v>9</v>
      </c>
      <c r="K9" s="62">
        <v>10</v>
      </c>
      <c r="L9" s="62">
        <v>11</v>
      </c>
      <c r="M9" s="62">
        <v>12</v>
      </c>
      <c r="N9" s="63" t="s">
        <v>50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6.75" customHeight="1">
      <c r="A10" s="14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8" ht="24.75" customHeight="1">
      <c r="A11" s="146" t="s">
        <v>12</v>
      </c>
      <c r="B11" s="64">
        <v>0</v>
      </c>
      <c r="C11" s="65">
        <f>+B30</f>
        <v>0</v>
      </c>
      <c r="D11" s="65">
        <f aca="true" t="shared" si="0" ref="D11:M11">C30</f>
        <v>0</v>
      </c>
      <c r="E11" s="65">
        <f t="shared" si="0"/>
        <v>0</v>
      </c>
      <c r="F11" s="65">
        <f t="shared" si="0"/>
        <v>0</v>
      </c>
      <c r="G11" s="65">
        <f t="shared" si="0"/>
        <v>0</v>
      </c>
      <c r="H11" s="65">
        <f t="shared" si="0"/>
        <v>0</v>
      </c>
      <c r="I11" s="65">
        <f t="shared" si="0"/>
        <v>0</v>
      </c>
      <c r="J11" s="65">
        <f t="shared" si="0"/>
        <v>0</v>
      </c>
      <c r="K11" s="65">
        <f t="shared" si="0"/>
        <v>0</v>
      </c>
      <c r="L11" s="65">
        <f t="shared" si="0"/>
        <v>0</v>
      </c>
      <c r="M11" s="65">
        <f t="shared" si="0"/>
        <v>0</v>
      </c>
      <c r="N11" s="65">
        <f>B11</f>
        <v>0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7"/>
      <c r="AA11" s="67"/>
      <c r="AB11" s="67"/>
    </row>
    <row r="12" spans="1:25" ht="24.75" customHeight="1">
      <c r="A12" s="139" t="s">
        <v>13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24.75" customHeight="1">
      <c r="A13" s="139" t="s">
        <v>101</v>
      </c>
      <c r="B13" s="65">
        <f>-CancelSheet!B56+CancelSheet!B53</f>
        <v>0</v>
      </c>
      <c r="C13" s="65">
        <f>-CancelSheet!C56+CancelSheet!C53</f>
        <v>0</v>
      </c>
      <c r="D13" s="65">
        <f>-CancelSheet!D56+CancelSheet!D53</f>
        <v>0</v>
      </c>
      <c r="E13" s="65">
        <f>-CancelSheet!E56+CancelSheet!E53</f>
        <v>0</v>
      </c>
      <c r="F13" s="65">
        <f>-CancelSheet!F56+CancelSheet!F53</f>
        <v>0</v>
      </c>
      <c r="G13" s="65">
        <f>-CancelSheet!G56+CancelSheet!G53</f>
        <v>0</v>
      </c>
      <c r="H13" s="65">
        <f>-CancelSheet!H56+CancelSheet!H53</f>
        <v>0</v>
      </c>
      <c r="I13" s="65">
        <f>-CancelSheet!I56+CancelSheet!I53</f>
        <v>0</v>
      </c>
      <c r="J13" s="65">
        <f>-CancelSheet!J56+CancelSheet!J53</f>
        <v>0</v>
      </c>
      <c r="K13" s="65">
        <f>-CancelSheet!K56+CancelSheet!K53</f>
        <v>0</v>
      </c>
      <c r="L13" s="65">
        <f>-CancelSheet!L56+CancelSheet!L53</f>
        <v>0</v>
      </c>
      <c r="M13" s="65">
        <f>-CancelSheet!M56+CancelSheet!M53</f>
        <v>0</v>
      </c>
      <c r="N13" s="65">
        <f>SUM(B13:M13)</f>
        <v>0</v>
      </c>
      <c r="O13" s="66"/>
      <c r="P13" s="66"/>
      <c r="Q13" s="66"/>
      <c r="R13" s="66"/>
      <c r="S13" s="66"/>
      <c r="T13" s="66"/>
      <c r="U13" s="66"/>
      <c r="V13" s="66"/>
      <c r="W13" s="66"/>
      <c r="X13" s="47"/>
      <c r="Y13" s="47"/>
    </row>
    <row r="14" spans="1:25" ht="24.75" customHeight="1">
      <c r="A14" s="139" t="s">
        <v>102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65">
        <f>SUM(B14:M14)</f>
        <v>0</v>
      </c>
      <c r="O14" s="66"/>
      <c r="P14" s="66"/>
      <c r="Q14" s="66"/>
      <c r="R14" s="66"/>
      <c r="S14" s="66"/>
      <c r="T14" s="66"/>
      <c r="U14" s="66"/>
      <c r="V14" s="66"/>
      <c r="W14" s="66"/>
      <c r="X14" s="47"/>
      <c r="Y14" s="47"/>
    </row>
    <row r="15" spans="1:25" ht="24.75" customHeight="1">
      <c r="A15" s="146" t="s">
        <v>52</v>
      </c>
      <c r="B15" s="65">
        <f>SUM(B13:B14)</f>
        <v>0</v>
      </c>
      <c r="C15" s="65">
        <f aca="true" t="shared" si="1" ref="C15:M15">SUM(C13:C14)</f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 t="shared" si="1"/>
        <v>0</v>
      </c>
      <c r="J15" s="65">
        <f t="shared" si="1"/>
        <v>0</v>
      </c>
      <c r="K15" s="65">
        <f t="shared" si="1"/>
        <v>0</v>
      </c>
      <c r="L15" s="65">
        <f t="shared" si="1"/>
        <v>0</v>
      </c>
      <c r="M15" s="65">
        <f t="shared" si="1"/>
        <v>0</v>
      </c>
      <c r="N15" s="65">
        <f>IF(SUM(B15:M15)=SUM(N13:N14),SUM(N13:N14),"err")</f>
        <v>0</v>
      </c>
      <c r="O15" s="66"/>
      <c r="P15" s="66"/>
      <c r="Q15" s="66"/>
      <c r="R15" s="66"/>
      <c r="S15" s="66"/>
      <c r="T15" s="66"/>
      <c r="U15" s="66"/>
      <c r="V15" s="66"/>
      <c r="W15" s="66"/>
      <c r="X15" s="47"/>
      <c r="Y15" s="47"/>
    </row>
    <row r="16" spans="1:25" ht="24.75" customHeight="1">
      <c r="A16" s="139" t="s">
        <v>18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47"/>
      <c r="Y16" s="47"/>
    </row>
    <row r="17" spans="1:25" ht="24.75" customHeight="1">
      <c r="A17" s="139" t="s">
        <v>103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5">
        <f>SUM(B17:M17)</f>
        <v>0</v>
      </c>
      <c r="O17" s="66"/>
      <c r="P17" s="66"/>
      <c r="Q17" s="66"/>
      <c r="R17" s="66"/>
      <c r="S17" s="66"/>
      <c r="T17" s="66"/>
      <c r="U17" s="66"/>
      <c r="V17" s="66"/>
      <c r="W17" s="66"/>
      <c r="X17" s="47"/>
      <c r="Y17" s="47"/>
    </row>
    <row r="18" spans="1:25" ht="24.75" customHeight="1">
      <c r="A18" s="139" t="s">
        <v>54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5">
        <f>SUM(B18:M18)</f>
        <v>0</v>
      </c>
      <c r="O18" s="66"/>
      <c r="P18" s="66"/>
      <c r="Q18" s="66"/>
      <c r="R18" s="66"/>
      <c r="S18" s="66"/>
      <c r="T18" s="66"/>
      <c r="U18" s="66"/>
      <c r="V18" s="66"/>
      <c r="W18" s="66"/>
      <c r="X18" s="47"/>
      <c r="Y18" s="47"/>
    </row>
    <row r="19" spans="1:25" ht="24.75" customHeight="1">
      <c r="A19" s="139" t="s">
        <v>122</v>
      </c>
      <c r="B19" s="95">
        <f>-CancelSheet!B53</f>
        <v>0</v>
      </c>
      <c r="C19" s="95">
        <f>-CancelSheet!C53</f>
        <v>0</v>
      </c>
      <c r="D19" s="95">
        <f>-CancelSheet!D53</f>
        <v>0</v>
      </c>
      <c r="E19" s="95">
        <f>-CancelSheet!E53</f>
        <v>0</v>
      </c>
      <c r="F19" s="95">
        <f>-CancelSheet!F53</f>
        <v>0</v>
      </c>
      <c r="G19" s="95">
        <f>-CancelSheet!G53</f>
        <v>0</v>
      </c>
      <c r="H19" s="95">
        <f>-CancelSheet!H53</f>
        <v>0</v>
      </c>
      <c r="I19" s="95">
        <f>-CancelSheet!I53</f>
        <v>0</v>
      </c>
      <c r="J19" s="95">
        <f>-CancelSheet!J53</f>
        <v>0</v>
      </c>
      <c r="K19" s="95">
        <f>-CancelSheet!K53</f>
        <v>0</v>
      </c>
      <c r="L19" s="95">
        <f>-CancelSheet!L53</f>
        <v>0</v>
      </c>
      <c r="M19" s="95">
        <f>-CancelSheet!M53</f>
        <v>0</v>
      </c>
      <c r="N19" s="65">
        <f>SUM(B19:M19)</f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47"/>
      <c r="Y19" s="47"/>
    </row>
    <row r="20" spans="1:25" ht="24.75" customHeight="1">
      <c r="A20" s="146" t="s">
        <v>53</v>
      </c>
      <c r="B20" s="65">
        <f>SUM(B15:B19)</f>
        <v>0</v>
      </c>
      <c r="C20" s="65">
        <f aca="true" t="shared" si="2" ref="C20:M20">SUM(C15:C19)</f>
        <v>0</v>
      </c>
      <c r="D20" s="65">
        <f t="shared" si="2"/>
        <v>0</v>
      </c>
      <c r="E20" s="65">
        <f t="shared" si="2"/>
        <v>0</v>
      </c>
      <c r="F20" s="65">
        <f t="shared" si="2"/>
        <v>0</v>
      </c>
      <c r="G20" s="65">
        <f t="shared" si="2"/>
        <v>0</v>
      </c>
      <c r="H20" s="65">
        <f t="shared" si="2"/>
        <v>0</v>
      </c>
      <c r="I20" s="65">
        <f t="shared" si="2"/>
        <v>0</v>
      </c>
      <c r="J20" s="65">
        <f t="shared" si="2"/>
        <v>0</v>
      </c>
      <c r="K20" s="65">
        <f t="shared" si="2"/>
        <v>0</v>
      </c>
      <c r="L20" s="65">
        <f t="shared" si="2"/>
        <v>0</v>
      </c>
      <c r="M20" s="65">
        <f t="shared" si="2"/>
        <v>0</v>
      </c>
      <c r="N20" s="65">
        <f>IF(SUM(B20:M20)=SUM(N15:N19),SUM(N15:N19),"err")</f>
        <v>0</v>
      </c>
      <c r="O20" s="66"/>
      <c r="P20" s="66"/>
      <c r="Q20" s="66"/>
      <c r="R20" s="66"/>
      <c r="S20" s="66"/>
      <c r="T20" s="66"/>
      <c r="U20" s="66"/>
      <c r="V20" s="66"/>
      <c r="W20" s="66"/>
      <c r="X20" s="47"/>
      <c r="Y20" s="47"/>
    </row>
    <row r="21" spans="1:25" ht="24.75" customHeight="1">
      <c r="A21" s="139" t="s">
        <v>18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66"/>
      <c r="P21" s="66"/>
      <c r="Q21" s="66"/>
      <c r="R21" s="66"/>
      <c r="S21" s="66"/>
      <c r="T21" s="66"/>
      <c r="U21" s="66"/>
      <c r="V21" s="66"/>
      <c r="W21" s="66"/>
      <c r="X21" s="47"/>
      <c r="Y21" s="47"/>
    </row>
    <row r="22" spans="1:25" ht="24.75" customHeight="1">
      <c r="A22" s="139" t="s">
        <v>104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78">
        <f>SUM(B22:M22)</f>
        <v>0</v>
      </c>
      <c r="O22" s="66"/>
      <c r="P22" s="66"/>
      <c r="Q22" s="66"/>
      <c r="R22" s="66"/>
      <c r="S22" s="66"/>
      <c r="T22" s="66"/>
      <c r="U22" s="66"/>
      <c r="V22" s="66"/>
      <c r="W22" s="66"/>
      <c r="X22" s="47"/>
      <c r="Y22" s="47"/>
    </row>
    <row r="23" spans="1:25" ht="24.75" customHeight="1">
      <c r="A23" s="139" t="s">
        <v>105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00">
        <f>SUM(B23:M23)</f>
        <v>0</v>
      </c>
      <c r="O23" s="66"/>
      <c r="P23" s="66"/>
      <c r="Q23" s="66"/>
      <c r="R23" s="66"/>
      <c r="S23" s="66"/>
      <c r="T23" s="66"/>
      <c r="U23" s="66"/>
      <c r="V23" s="66"/>
      <c r="W23" s="66"/>
      <c r="X23" s="47"/>
      <c r="Y23" s="47"/>
    </row>
    <row r="24" spans="1:25" ht="24.75" customHeight="1">
      <c r="A24" s="146" t="s">
        <v>77</v>
      </c>
      <c r="B24" s="100">
        <f aca="true" t="shared" si="3" ref="B24:M24">B22+B23</f>
        <v>0</v>
      </c>
      <c r="C24" s="100">
        <f t="shared" si="3"/>
        <v>0</v>
      </c>
      <c r="D24" s="100">
        <f t="shared" si="3"/>
        <v>0</v>
      </c>
      <c r="E24" s="100">
        <f t="shared" si="3"/>
        <v>0</v>
      </c>
      <c r="F24" s="100">
        <f t="shared" si="3"/>
        <v>0</v>
      </c>
      <c r="G24" s="100">
        <f t="shared" si="3"/>
        <v>0</v>
      </c>
      <c r="H24" s="100">
        <f t="shared" si="3"/>
        <v>0</v>
      </c>
      <c r="I24" s="100">
        <f t="shared" si="3"/>
        <v>0</v>
      </c>
      <c r="J24" s="100">
        <f t="shared" si="3"/>
        <v>0</v>
      </c>
      <c r="K24" s="100">
        <f t="shared" si="3"/>
        <v>0</v>
      </c>
      <c r="L24" s="100">
        <f t="shared" si="3"/>
        <v>0</v>
      </c>
      <c r="M24" s="100">
        <f t="shared" si="3"/>
        <v>0</v>
      </c>
      <c r="N24" s="100">
        <f>IF(SUM(B24:M24)=SUM(N22:N23),SUM(N21:N23),"err")</f>
        <v>0</v>
      </c>
      <c r="O24" s="66"/>
      <c r="P24" s="66"/>
      <c r="Q24" s="66"/>
      <c r="R24" s="66"/>
      <c r="S24" s="66"/>
      <c r="T24" s="66"/>
      <c r="U24" s="66"/>
      <c r="V24" s="66"/>
      <c r="W24" s="66"/>
      <c r="X24" s="47"/>
      <c r="Y24" s="47"/>
    </row>
    <row r="25" spans="1:25" ht="24.75" customHeight="1">
      <c r="A25" s="139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102"/>
      <c r="P25" s="102"/>
      <c r="Q25" s="102"/>
      <c r="R25" s="102"/>
      <c r="S25" s="102"/>
      <c r="T25" s="102"/>
      <c r="U25" s="103"/>
      <c r="V25" s="66"/>
      <c r="W25" s="66"/>
      <c r="X25" s="47"/>
      <c r="Y25" s="47"/>
    </row>
    <row r="26" spans="1:25" ht="24.75" customHeight="1">
      <c r="A26" s="146" t="s">
        <v>78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5">
        <v>0</v>
      </c>
      <c r="N26" s="100">
        <f>SUM(B26:M26)</f>
        <v>0</v>
      </c>
      <c r="O26" s="66"/>
      <c r="P26" s="66"/>
      <c r="Q26" s="66"/>
      <c r="R26" s="66"/>
      <c r="S26" s="66"/>
      <c r="T26" s="66"/>
      <c r="U26" s="66"/>
      <c r="V26" s="66"/>
      <c r="W26" s="66"/>
      <c r="X26" s="47"/>
      <c r="Y26" s="47"/>
    </row>
    <row r="27" spans="1:25" ht="24.75" customHeight="1">
      <c r="A27" s="14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107"/>
      <c r="P27" s="107"/>
      <c r="Q27" s="107"/>
      <c r="R27" s="107"/>
      <c r="S27" s="107"/>
      <c r="T27" s="66"/>
      <c r="U27" s="66"/>
      <c r="V27" s="66"/>
      <c r="W27" s="66"/>
      <c r="X27" s="47"/>
      <c r="Y27" s="47"/>
    </row>
    <row r="28" spans="1:25" ht="24.75" customHeight="1">
      <c r="A28" s="146" t="s">
        <v>79</v>
      </c>
      <c r="B28" s="100">
        <f>+B20+B24+B26</f>
        <v>0</v>
      </c>
      <c r="C28" s="100">
        <f aca="true" t="shared" si="4" ref="C28:N28">+C20+C24+C26</f>
        <v>0</v>
      </c>
      <c r="D28" s="100">
        <f t="shared" si="4"/>
        <v>0</v>
      </c>
      <c r="E28" s="100">
        <f t="shared" si="4"/>
        <v>0</v>
      </c>
      <c r="F28" s="100">
        <f t="shared" si="4"/>
        <v>0</v>
      </c>
      <c r="G28" s="100">
        <f t="shared" si="4"/>
        <v>0</v>
      </c>
      <c r="H28" s="100">
        <f t="shared" si="4"/>
        <v>0</v>
      </c>
      <c r="I28" s="100">
        <f t="shared" si="4"/>
        <v>0</v>
      </c>
      <c r="J28" s="100">
        <f t="shared" si="4"/>
        <v>0</v>
      </c>
      <c r="K28" s="100">
        <f t="shared" si="4"/>
        <v>0</v>
      </c>
      <c r="L28" s="100">
        <f t="shared" si="4"/>
        <v>0</v>
      </c>
      <c r="M28" s="100">
        <f t="shared" si="4"/>
        <v>0</v>
      </c>
      <c r="N28" s="100">
        <f t="shared" si="4"/>
        <v>0</v>
      </c>
      <c r="O28" s="66"/>
      <c r="P28" s="66"/>
      <c r="Q28" s="66"/>
      <c r="R28" s="66"/>
      <c r="S28" s="66"/>
      <c r="T28" s="66"/>
      <c r="U28" s="66"/>
      <c r="V28" s="66"/>
      <c r="W28" s="66"/>
      <c r="X28" s="47"/>
      <c r="Y28" s="47"/>
    </row>
    <row r="29" spans="1:25" ht="17.25" customHeight="1">
      <c r="A29" s="147" t="s">
        <v>80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47"/>
      <c r="Y29" s="47"/>
    </row>
    <row r="30" spans="1:25" ht="24.75" customHeight="1" thickBot="1">
      <c r="A30" s="148" t="s">
        <v>81</v>
      </c>
      <c r="B30" s="108">
        <f>B11+B28</f>
        <v>0</v>
      </c>
      <c r="C30" s="108">
        <f aca="true" t="shared" si="5" ref="C30:M30">C11+C28</f>
        <v>0</v>
      </c>
      <c r="D30" s="108">
        <f t="shared" si="5"/>
        <v>0</v>
      </c>
      <c r="E30" s="108">
        <f t="shared" si="5"/>
        <v>0</v>
      </c>
      <c r="F30" s="108">
        <f t="shared" si="5"/>
        <v>0</v>
      </c>
      <c r="G30" s="108">
        <f t="shared" si="5"/>
        <v>0</v>
      </c>
      <c r="H30" s="108">
        <f t="shared" si="5"/>
        <v>0</v>
      </c>
      <c r="I30" s="108">
        <f t="shared" si="5"/>
        <v>0</v>
      </c>
      <c r="J30" s="108">
        <f t="shared" si="5"/>
        <v>0</v>
      </c>
      <c r="K30" s="108">
        <f t="shared" si="5"/>
        <v>0</v>
      </c>
      <c r="L30" s="108">
        <f t="shared" si="5"/>
        <v>0</v>
      </c>
      <c r="M30" s="108">
        <f t="shared" si="5"/>
        <v>0</v>
      </c>
      <c r="N30" s="108">
        <f>+N11+N28</f>
        <v>0</v>
      </c>
      <c r="O30" s="66"/>
      <c r="P30" s="66"/>
      <c r="Q30" s="66"/>
      <c r="R30" s="66"/>
      <c r="S30" s="66"/>
      <c r="T30" s="66"/>
      <c r="U30" s="66"/>
      <c r="V30" s="66"/>
      <c r="W30" s="66"/>
      <c r="X30" s="47"/>
      <c r="Y30" s="47"/>
    </row>
    <row r="31" spans="1:25" ht="17.25" customHeight="1" thickTop="1">
      <c r="A31" s="139" t="s">
        <v>85</v>
      </c>
      <c r="B31" s="107" t="s">
        <v>51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66"/>
      <c r="U31" s="66"/>
      <c r="V31" s="66"/>
      <c r="W31" s="66"/>
      <c r="X31" s="47"/>
      <c r="Y31" s="47"/>
    </row>
    <row r="32" spans="1:25" ht="24.75" customHeight="1">
      <c r="A32" s="139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24.75" customHeight="1">
      <c r="A33" s="148" t="s">
        <v>82</v>
      </c>
      <c r="B33" s="109">
        <v>0</v>
      </c>
      <c r="C33" s="110">
        <f aca="true" t="shared" si="6" ref="C33:M33">B36</f>
        <v>0</v>
      </c>
      <c r="D33" s="110">
        <f t="shared" si="6"/>
        <v>0</v>
      </c>
      <c r="E33" s="110">
        <f t="shared" si="6"/>
        <v>0</v>
      </c>
      <c r="F33" s="110">
        <f t="shared" si="6"/>
        <v>0</v>
      </c>
      <c r="G33" s="110">
        <f t="shared" si="6"/>
        <v>0</v>
      </c>
      <c r="H33" s="110">
        <f t="shared" si="6"/>
        <v>0</v>
      </c>
      <c r="I33" s="110">
        <f t="shared" si="6"/>
        <v>0</v>
      </c>
      <c r="J33" s="110">
        <f t="shared" si="6"/>
        <v>0</v>
      </c>
      <c r="K33" s="110">
        <f t="shared" si="6"/>
        <v>0</v>
      </c>
      <c r="L33" s="110">
        <f t="shared" si="6"/>
        <v>0</v>
      </c>
      <c r="M33" s="110">
        <f t="shared" si="6"/>
        <v>0</v>
      </c>
      <c r="N33" s="110">
        <f>B33</f>
        <v>0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24.75" customHeight="1">
      <c r="A34" s="139" t="s">
        <v>29</v>
      </c>
      <c r="B34" s="109">
        <v>0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10">
        <f>SUM(B34:M34)</f>
        <v>0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24.75" customHeight="1">
      <c r="A35" s="139" t="s">
        <v>30</v>
      </c>
      <c r="B35" s="110">
        <f>-CancelSheet!B57</f>
        <v>0</v>
      </c>
      <c r="C35" s="110">
        <f>-CancelSheet!C57</f>
        <v>0</v>
      </c>
      <c r="D35" s="110">
        <f>-CancelSheet!D57</f>
        <v>0</v>
      </c>
      <c r="E35" s="110">
        <f>-CancelSheet!E57</f>
        <v>0</v>
      </c>
      <c r="F35" s="110">
        <f>-CancelSheet!F57</f>
        <v>0</v>
      </c>
      <c r="G35" s="110">
        <f>-CancelSheet!G57</f>
        <v>0</v>
      </c>
      <c r="H35" s="110">
        <f>-CancelSheet!H57</f>
        <v>0</v>
      </c>
      <c r="I35" s="110">
        <f>-CancelSheet!I57</f>
        <v>0</v>
      </c>
      <c r="J35" s="110">
        <f>-CancelSheet!J57</f>
        <v>0</v>
      </c>
      <c r="K35" s="110">
        <f>-CancelSheet!K57</f>
        <v>0</v>
      </c>
      <c r="L35" s="110">
        <f>-CancelSheet!L57</f>
        <v>0</v>
      </c>
      <c r="M35" s="110">
        <f>-CancelSheet!M57</f>
        <v>0</v>
      </c>
      <c r="N35" s="110">
        <f>SUM(B35:M35)</f>
        <v>0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ht="24.75" customHeight="1" thickBot="1">
      <c r="A36" s="146" t="s">
        <v>83</v>
      </c>
      <c r="B36" s="111">
        <f aca="true" t="shared" si="7" ref="B36:N36">B33+B34+B35</f>
        <v>0</v>
      </c>
      <c r="C36" s="111">
        <f t="shared" si="7"/>
        <v>0</v>
      </c>
      <c r="D36" s="111">
        <f t="shared" si="7"/>
        <v>0</v>
      </c>
      <c r="E36" s="111">
        <f t="shared" si="7"/>
        <v>0</v>
      </c>
      <c r="F36" s="111">
        <f t="shared" si="7"/>
        <v>0</v>
      </c>
      <c r="G36" s="111">
        <f t="shared" si="7"/>
        <v>0</v>
      </c>
      <c r="H36" s="111">
        <f t="shared" si="7"/>
        <v>0</v>
      </c>
      <c r="I36" s="111">
        <f t="shared" si="7"/>
        <v>0</v>
      </c>
      <c r="J36" s="111">
        <f t="shared" si="7"/>
        <v>0</v>
      </c>
      <c r="K36" s="111">
        <f t="shared" si="7"/>
        <v>0</v>
      </c>
      <c r="L36" s="111">
        <f t="shared" si="7"/>
        <v>0</v>
      </c>
      <c r="M36" s="111">
        <f t="shared" si="7"/>
        <v>0</v>
      </c>
      <c r="N36" s="111">
        <f t="shared" si="7"/>
        <v>0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ht="24.75" customHeight="1" thickBot="1" thickTop="1">
      <c r="A37" s="146" t="s">
        <v>84</v>
      </c>
      <c r="B37" s="112">
        <f aca="true" t="shared" si="8" ref="B37:N37">IF(B33-B36&lt;B33,-B33+B36,B33-B36)</f>
        <v>0</v>
      </c>
      <c r="C37" s="112">
        <f t="shared" si="8"/>
        <v>0</v>
      </c>
      <c r="D37" s="112">
        <f t="shared" si="8"/>
        <v>0</v>
      </c>
      <c r="E37" s="112">
        <f t="shared" si="8"/>
        <v>0</v>
      </c>
      <c r="F37" s="112">
        <f t="shared" si="8"/>
        <v>0</v>
      </c>
      <c r="G37" s="112">
        <f t="shared" si="8"/>
        <v>0</v>
      </c>
      <c r="H37" s="112">
        <f t="shared" si="8"/>
        <v>0</v>
      </c>
      <c r="I37" s="112">
        <f t="shared" si="8"/>
        <v>0</v>
      </c>
      <c r="J37" s="112">
        <f t="shared" si="8"/>
        <v>0</v>
      </c>
      <c r="K37" s="112">
        <f t="shared" si="8"/>
        <v>0</v>
      </c>
      <c r="L37" s="112">
        <f t="shared" si="8"/>
        <v>0</v>
      </c>
      <c r="M37" s="112">
        <f t="shared" si="8"/>
        <v>0</v>
      </c>
      <c r="N37" s="112">
        <f t="shared" si="8"/>
        <v>0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18" customHeight="1" thickTop="1">
      <c r="A38" s="139" t="s">
        <v>86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ht="24.75" customHeight="1">
      <c r="A39" s="13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24.75" customHeight="1">
      <c r="A40" s="149" t="s">
        <v>72</v>
      </c>
      <c r="B40" s="113">
        <v>1</v>
      </c>
      <c r="C40" s="113">
        <v>2</v>
      </c>
      <c r="D40" s="113">
        <v>3</v>
      </c>
      <c r="E40" s="113">
        <v>4</v>
      </c>
      <c r="F40" s="113">
        <v>5</v>
      </c>
      <c r="G40" s="113">
        <v>6</v>
      </c>
      <c r="H40" s="113">
        <v>7</v>
      </c>
      <c r="I40" s="113">
        <v>8</v>
      </c>
      <c r="J40" s="113">
        <v>9</v>
      </c>
      <c r="K40" s="113">
        <v>10</v>
      </c>
      <c r="L40" s="113">
        <v>11</v>
      </c>
      <c r="M40" s="113">
        <v>12</v>
      </c>
      <c r="N40" s="113">
        <v>12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24.75" customHeight="1">
      <c r="A41" s="149" t="s">
        <v>55</v>
      </c>
      <c r="B41" s="114" t="e">
        <f>ROUND(((B15/B30)*12),3)</f>
        <v>#DIV/0!</v>
      </c>
      <c r="C41" s="114" t="e">
        <f>ROUND(((($B15+C15)/($B30+$C30))*12),3)</f>
        <v>#DIV/0!</v>
      </c>
      <c r="D41" s="114" t="e">
        <f>ROUND(((SUM($B15:D15)/SUM($B30:D30))*12),3)</f>
        <v>#DIV/0!</v>
      </c>
      <c r="E41" s="114" t="e">
        <f>ROUND(((SUM($B15:E15)/SUM($B30:E30))*12),3)</f>
        <v>#DIV/0!</v>
      </c>
      <c r="F41" s="114" t="e">
        <f>ROUND(((SUM($B15:F15)/SUM($B30:F30))*12),3)</f>
        <v>#DIV/0!</v>
      </c>
      <c r="G41" s="114" t="e">
        <f>ROUND(((SUM(B15:G15)/SUM(B30:G30))*12),3)</f>
        <v>#DIV/0!</v>
      </c>
      <c r="H41" s="114" t="e">
        <f>ROUND(((SUM(B15:H15)/SUM(B30:H30))*12),3)</f>
        <v>#DIV/0!</v>
      </c>
      <c r="I41" s="114" t="e">
        <f>ROUND(((SUM(B15:I15)/SUM(B30:I30))*12),3)</f>
        <v>#DIV/0!</v>
      </c>
      <c r="J41" s="114" t="e">
        <f>ROUND(((SUM(B15:J15)/SUM(B30:J30))*12),3)</f>
        <v>#DIV/0!</v>
      </c>
      <c r="K41" s="114" t="e">
        <f>ROUND(((SUM(B15:K15)/SUM(B30:K30))*12),3)</f>
        <v>#DIV/0!</v>
      </c>
      <c r="L41" s="114" t="e">
        <f>ROUND(((SUM(B15:L15)/SUM(B30:L30))*12),3)</f>
        <v>#DIV/0!</v>
      </c>
      <c r="M41" s="114" t="e">
        <f>ROUND(((SUM(B15:M15)/SUM(B30:M30))*12),3)</f>
        <v>#DIV/0!</v>
      </c>
      <c r="N41" s="115" t="e">
        <f>+M41</f>
        <v>#DIV/0!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24.75" customHeight="1">
      <c r="A42" s="149" t="s">
        <v>71</v>
      </c>
      <c r="B42" s="115" t="e">
        <f>ROUND(((B20/B30)*12),3)</f>
        <v>#DIV/0!</v>
      </c>
      <c r="C42" s="114" t="e">
        <f>ROUND(((($B20+C20)/($B30+$C30))*12),3)</f>
        <v>#DIV/0!</v>
      </c>
      <c r="D42" s="114" t="e">
        <f>ROUND(((SUM($B20:D20)/SUM($B30:D30))*12),3)</f>
        <v>#DIV/0!</v>
      </c>
      <c r="E42" s="114" t="e">
        <f>ROUND(((SUM($B20:E20)/SUM($B30:E30))*12),3)</f>
        <v>#DIV/0!</v>
      </c>
      <c r="F42" s="114" t="e">
        <f>ROUND(((SUM($B20:F20)/SUM($B30:F30))*12),3)</f>
        <v>#DIV/0!</v>
      </c>
      <c r="G42" s="114" t="e">
        <f>ROUND(((SUM(B20:G20)/SUM(B30:G30))*12),3)</f>
        <v>#DIV/0!</v>
      </c>
      <c r="H42" s="114" t="e">
        <f>ROUND(((SUM(B20:H20)/SUM(B30:H30))*12),3)</f>
        <v>#DIV/0!</v>
      </c>
      <c r="I42" s="114" t="e">
        <f>ROUND(((SUM(B20:I20)/SUM(B30:I30))*12),3)</f>
        <v>#DIV/0!</v>
      </c>
      <c r="J42" s="114" t="e">
        <f>ROUND(((SUM(B20:J20)/SUM(B30:J30))*12),3)</f>
        <v>#DIV/0!</v>
      </c>
      <c r="K42" s="114" t="e">
        <f>ROUND(((SUM(B20:K20)/SUM(B30:K30))*12),3)</f>
        <v>#DIV/0!</v>
      </c>
      <c r="L42" s="114" t="e">
        <f>ROUND(((SUM(B20:L20)/SUM(B30:L30))*12),3)</f>
        <v>#DIV/0!</v>
      </c>
      <c r="M42" s="114" t="e">
        <f>ROUND(((SUM(B20:M20)/SUM(B30:M30))*12),3)</f>
        <v>#DIV/0!</v>
      </c>
      <c r="N42" s="115" t="e">
        <f>+M42</f>
        <v>#DIV/0!</v>
      </c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ht="24.75" customHeight="1">
      <c r="A43" s="143"/>
      <c r="B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24.75" customHeight="1">
      <c r="A44" s="14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ht="24.75" customHeight="1">
      <c r="A45" s="150" t="s">
        <v>140</v>
      </c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</sheetData>
  <sheetProtection/>
  <printOptions horizontalCentered="1"/>
  <pageMargins left="0.5" right="0.5" top="0.75" bottom="0.75" header="0.5" footer="0.5"/>
  <pageSetup horizontalDpi="300" verticalDpi="3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6"/>
  <sheetViews>
    <sheetView showOutlineSymbols="0" zoomScale="87" zoomScaleNormal="87" zoomScalePageLayoutView="0" workbookViewId="0" topLeftCell="A1">
      <selection activeCell="A7" sqref="A7"/>
    </sheetView>
  </sheetViews>
  <sheetFormatPr defaultColWidth="8.6640625" defaultRowHeight="15"/>
  <cols>
    <col min="1" max="1" width="46.6640625" style="48" customWidth="1"/>
    <col min="2" max="14" width="11.77734375" style="48" customWidth="1"/>
    <col min="15" max="16384" width="8.6640625" style="48" customWidth="1"/>
  </cols>
  <sheetData>
    <row r="1" spans="1:15" ht="22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7"/>
    </row>
    <row r="2" spans="1:15" ht="22.5" customHeight="1">
      <c r="A2" s="49" t="str">
        <f>LeadSheet!A2</f>
        <v>ATTRITION CALCULATION - EXHIBIT A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47"/>
    </row>
    <row r="3" spans="1:15" ht="22.5" customHeight="1" thickBot="1">
      <c r="A3" s="43" t="s">
        <v>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47"/>
    </row>
    <row r="4" spans="1:15" ht="9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.75" thickBot="1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 t="s">
        <v>37</v>
      </c>
      <c r="M5" s="47"/>
      <c r="N5" s="47"/>
      <c r="O5" s="47"/>
    </row>
    <row r="6" spans="1:15" ht="8.25" customHeight="1" thickBot="1">
      <c r="A6" s="54"/>
      <c r="B6" s="47"/>
      <c r="C6" s="47"/>
      <c r="D6" s="47"/>
      <c r="E6" s="47"/>
      <c r="F6" s="47"/>
      <c r="G6" s="47"/>
      <c r="H6" s="47"/>
      <c r="I6" s="47"/>
      <c r="J6" s="47"/>
      <c r="K6" s="47"/>
      <c r="L6" s="55"/>
      <c r="M6" s="56"/>
      <c r="N6" s="57"/>
      <c r="O6" s="47"/>
    </row>
    <row r="7" spans="1:15" ht="19.5" customHeight="1" thickBot="1">
      <c r="A7" s="144" t="str">
        <f>LeadSheet!A6</f>
        <v>1/1/2016 - 12/31/2016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58"/>
      <c r="M7" s="59"/>
      <c r="N7" s="60"/>
      <c r="O7" s="47"/>
    </row>
    <row r="8" spans="1:15" ht="9.75" customHeight="1" thickBo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21.75" customHeight="1" thickBot="1">
      <c r="A9" s="61" t="s">
        <v>56</v>
      </c>
      <c r="B9" s="62" t="s">
        <v>38</v>
      </c>
      <c r="C9" s="62" t="s">
        <v>39</v>
      </c>
      <c r="D9" s="62" t="s">
        <v>40</v>
      </c>
      <c r="E9" s="62" t="s">
        <v>41</v>
      </c>
      <c r="F9" s="62" t="s">
        <v>42</v>
      </c>
      <c r="G9" s="62" t="s">
        <v>43</v>
      </c>
      <c r="H9" s="62" t="s">
        <v>44</v>
      </c>
      <c r="I9" s="62" t="s">
        <v>45</v>
      </c>
      <c r="J9" s="62" t="s">
        <v>46</v>
      </c>
      <c r="K9" s="62" t="s">
        <v>47</v>
      </c>
      <c r="L9" s="62" t="s">
        <v>48</v>
      </c>
      <c r="M9" s="62" t="s">
        <v>49</v>
      </c>
      <c r="N9" s="63" t="s">
        <v>50</v>
      </c>
      <c r="O9" s="47"/>
    </row>
    <row r="10" spans="1:15" ht="9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24" ht="21.75" customHeight="1">
      <c r="A11" s="42" t="s">
        <v>61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5">
        <f>SUM(B11:M11)</f>
        <v>0</v>
      </c>
      <c r="O11" s="66"/>
      <c r="P11" s="67"/>
      <c r="Q11" s="67"/>
      <c r="R11" s="67"/>
      <c r="S11" s="67"/>
      <c r="T11" s="67"/>
      <c r="U11" s="67"/>
      <c r="V11" s="67"/>
      <c r="W11" s="67"/>
      <c r="X11" s="67"/>
    </row>
    <row r="12" spans="1:22" ht="21.75" customHeight="1">
      <c r="A12" s="42" t="s">
        <v>62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9">
        <f>SUM(B12:M12)</f>
        <v>0</v>
      </c>
      <c r="O12" s="70"/>
      <c r="P12" s="71"/>
      <c r="Q12" s="71"/>
      <c r="R12" s="71"/>
      <c r="S12" s="71"/>
      <c r="T12" s="71"/>
      <c r="U12" s="71"/>
      <c r="V12" s="71"/>
    </row>
    <row r="13" spans="1:15" ht="11.25" customHeight="1">
      <c r="A13" s="4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  <c r="O13" s="47"/>
    </row>
    <row r="14" spans="1:24" ht="21.75" customHeight="1">
      <c r="A14" s="42" t="s">
        <v>57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5">
        <f>SUM(B14:M14)</f>
        <v>0</v>
      </c>
      <c r="O14" s="66"/>
      <c r="P14" s="67"/>
      <c r="Q14" s="67"/>
      <c r="R14" s="67"/>
      <c r="S14" s="67"/>
      <c r="T14" s="67"/>
      <c r="U14" s="67"/>
      <c r="V14" s="67"/>
      <c r="W14" s="67"/>
      <c r="X14" s="67"/>
    </row>
    <row r="15" spans="1:22" ht="21.75" customHeight="1">
      <c r="A15" s="42" t="s">
        <v>58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9">
        <f>SUM(B15:M15)</f>
        <v>0</v>
      </c>
      <c r="O15" s="70"/>
      <c r="P15" s="71"/>
      <c r="Q15" s="71"/>
      <c r="R15" s="71"/>
      <c r="S15" s="71"/>
      <c r="T15" s="71"/>
      <c r="U15" s="71"/>
      <c r="V15" s="71"/>
    </row>
    <row r="16" spans="1:15" ht="12" customHeight="1">
      <c r="A16" s="4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47"/>
    </row>
    <row r="17" spans="1:23" ht="21.75" customHeight="1">
      <c r="A17" s="42" t="s">
        <v>59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5">
        <f>SUM(B17:M17)</f>
        <v>0</v>
      </c>
      <c r="O17" s="66"/>
      <c r="P17" s="67"/>
      <c r="Q17" s="67"/>
      <c r="R17" s="67"/>
      <c r="S17" s="67"/>
      <c r="T17" s="67"/>
      <c r="U17" s="67"/>
      <c r="V17" s="67"/>
      <c r="W17" s="67"/>
    </row>
    <row r="18" spans="1:23" ht="21.75" customHeight="1">
      <c r="A18" s="42" t="s">
        <v>60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9">
        <f>SUM(B18:M18)</f>
        <v>0</v>
      </c>
      <c r="O18" s="70"/>
      <c r="P18" s="71"/>
      <c r="Q18" s="71"/>
      <c r="R18" s="71"/>
      <c r="S18" s="71"/>
      <c r="T18" s="71"/>
      <c r="U18" s="71"/>
      <c r="V18" s="71"/>
      <c r="W18" s="71"/>
    </row>
    <row r="19" spans="1:15" ht="11.25" customHeight="1">
      <c r="A19" s="4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3"/>
      <c r="O19" s="47"/>
    </row>
    <row r="20" spans="1:23" ht="21.75" customHeight="1">
      <c r="A20" s="42" t="s">
        <v>63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5">
        <f>SUM(B20:M20)</f>
        <v>0</v>
      </c>
      <c r="O20" s="66"/>
      <c r="P20" s="67"/>
      <c r="Q20" s="67"/>
      <c r="R20" s="67"/>
      <c r="S20" s="67"/>
      <c r="T20" s="67"/>
      <c r="U20" s="67"/>
      <c r="V20" s="67"/>
      <c r="W20" s="67"/>
    </row>
    <row r="21" spans="1:22" ht="21.75" customHeight="1">
      <c r="A21" s="42" t="s">
        <v>64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9">
        <f>SUM(B21:M21)</f>
        <v>0</v>
      </c>
      <c r="O21" s="70"/>
      <c r="P21" s="71"/>
      <c r="Q21" s="71"/>
      <c r="R21" s="71"/>
      <c r="S21" s="71"/>
      <c r="T21" s="71"/>
      <c r="U21" s="71"/>
      <c r="V21" s="71"/>
    </row>
    <row r="22" spans="1:15" ht="11.25" customHeight="1">
      <c r="A22" s="4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47"/>
    </row>
    <row r="23" spans="1:23" ht="21.75" customHeight="1">
      <c r="A23" s="42" t="s">
        <v>89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5">
        <f>SUM(B23:M23)</f>
        <v>0</v>
      </c>
      <c r="O23" s="66"/>
      <c r="P23" s="67"/>
      <c r="Q23" s="67"/>
      <c r="R23" s="67"/>
      <c r="S23" s="67"/>
      <c r="T23" s="67"/>
      <c r="U23" s="67"/>
      <c r="V23" s="67"/>
      <c r="W23" s="67"/>
    </row>
    <row r="24" spans="1:24" ht="21.75" customHeight="1">
      <c r="A24" s="42" t="s">
        <v>90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9">
        <f>SUM(B24:M24)</f>
        <v>0</v>
      </c>
      <c r="O24" s="70"/>
      <c r="P24" s="71"/>
      <c r="Q24" s="71"/>
      <c r="R24" s="71"/>
      <c r="S24" s="71"/>
      <c r="T24" s="71"/>
      <c r="U24" s="71"/>
      <c r="V24" s="71"/>
      <c r="W24" s="71"/>
      <c r="X24" s="71"/>
    </row>
    <row r="25" spans="1:15" ht="11.25" customHeight="1">
      <c r="A25" s="4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47"/>
    </row>
    <row r="26" spans="1:24" ht="21.75" customHeight="1">
      <c r="A26" s="42" t="s">
        <v>91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5">
        <f>SUM(B26:M26)</f>
        <v>0</v>
      </c>
      <c r="O26" s="66"/>
      <c r="P26" s="67"/>
      <c r="Q26" s="67"/>
      <c r="R26" s="67"/>
      <c r="S26" s="67"/>
      <c r="T26" s="67"/>
      <c r="U26" s="67"/>
      <c r="V26" s="67"/>
      <c r="W26" s="67"/>
      <c r="X26" s="67"/>
    </row>
    <row r="27" spans="1:24" ht="21.75" customHeight="1">
      <c r="A27" s="42" t="s">
        <v>92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9">
        <f>SUM(B27:M27)</f>
        <v>0</v>
      </c>
      <c r="O27" s="70"/>
      <c r="P27" s="71"/>
      <c r="Q27" s="71"/>
      <c r="R27" s="71"/>
      <c r="S27" s="71"/>
      <c r="T27" s="71"/>
      <c r="U27" s="71"/>
      <c r="V27" s="71"/>
      <c r="W27" s="71"/>
      <c r="X27" s="71"/>
    </row>
    <row r="28" spans="1:15" ht="11.25" customHeight="1">
      <c r="A28" s="4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47"/>
    </row>
    <row r="29" spans="1:24" ht="21.75" customHeight="1">
      <c r="A29" s="42" t="s">
        <v>65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5">
        <f>SUM(B29:M29)</f>
        <v>0</v>
      </c>
      <c r="O29" s="66"/>
      <c r="P29" s="67"/>
      <c r="Q29" s="67"/>
      <c r="R29" s="67"/>
      <c r="S29" s="67"/>
      <c r="T29" s="67"/>
      <c r="U29" s="67"/>
      <c r="V29" s="67"/>
      <c r="W29" s="67"/>
      <c r="X29" s="67"/>
    </row>
    <row r="30" spans="1:23" ht="21.75" customHeight="1">
      <c r="A30" s="42" t="s">
        <v>66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9">
        <f>SUM(B30:M30)</f>
        <v>0</v>
      </c>
      <c r="O30" s="70"/>
      <c r="P30" s="71"/>
      <c r="Q30" s="71"/>
      <c r="R30" s="71"/>
      <c r="S30" s="71"/>
      <c r="T30" s="71"/>
      <c r="U30" s="71"/>
      <c r="V30" s="71"/>
      <c r="W30" s="71"/>
    </row>
    <row r="31" spans="1:15" ht="11.25" customHeight="1">
      <c r="A31" s="4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47"/>
    </row>
    <row r="32" spans="1:23" ht="21.75" customHeight="1">
      <c r="A32" s="42" t="s">
        <v>93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5">
        <f>SUM(B32:M32)</f>
        <v>0</v>
      </c>
      <c r="O32" s="66"/>
      <c r="P32" s="67"/>
      <c r="Q32" s="67"/>
      <c r="R32" s="67"/>
      <c r="S32" s="67"/>
      <c r="T32" s="67"/>
      <c r="U32" s="67"/>
      <c r="V32" s="67"/>
      <c r="W32" s="67"/>
    </row>
    <row r="33" spans="1:23" ht="21.75" customHeight="1">
      <c r="A33" s="42" t="s">
        <v>94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9">
        <f>SUM(B33:M33)</f>
        <v>0</v>
      </c>
      <c r="O33" s="70"/>
      <c r="P33" s="71"/>
      <c r="Q33" s="71"/>
      <c r="R33" s="71"/>
      <c r="S33" s="71"/>
      <c r="T33" s="71"/>
      <c r="U33" s="71"/>
      <c r="V33" s="71"/>
      <c r="W33" s="71"/>
    </row>
    <row r="34" spans="1:15" ht="12" customHeight="1">
      <c r="A34" s="4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47"/>
    </row>
    <row r="35" spans="1:23" ht="21.75" customHeight="1">
      <c r="A35" s="42" t="s">
        <v>95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5">
        <f>SUM(B35:M35)</f>
        <v>0</v>
      </c>
      <c r="O35" s="66"/>
      <c r="P35" s="67"/>
      <c r="Q35" s="67"/>
      <c r="R35" s="67"/>
      <c r="S35" s="67"/>
      <c r="T35" s="67"/>
      <c r="U35" s="67"/>
      <c r="V35" s="67"/>
      <c r="W35" s="67"/>
    </row>
    <row r="36" spans="1:24" ht="21.75" customHeight="1">
      <c r="A36" s="42" t="s">
        <v>96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9">
        <f>SUM(B36:M36)</f>
        <v>0</v>
      </c>
      <c r="O36" s="70"/>
      <c r="P36" s="71"/>
      <c r="Q36" s="71"/>
      <c r="R36" s="71"/>
      <c r="S36" s="71"/>
      <c r="T36" s="71"/>
      <c r="U36" s="71"/>
      <c r="V36" s="71"/>
      <c r="W36" s="71"/>
      <c r="X36" s="71"/>
    </row>
    <row r="37" spans="1:15" ht="11.25" customHeight="1">
      <c r="A37" s="4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47"/>
    </row>
    <row r="38" spans="1:26" ht="21.75" customHeight="1">
      <c r="A38" s="42" t="s">
        <v>97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5">
        <f>SUM(B38:M38)</f>
        <v>0</v>
      </c>
      <c r="O38" s="66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3" ht="21.75" customHeight="1">
      <c r="A39" s="42" t="s">
        <v>98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9">
        <f>SUM(B39:M39)</f>
        <v>0</v>
      </c>
      <c r="O39" s="70"/>
      <c r="P39" s="71"/>
      <c r="Q39" s="71"/>
      <c r="R39" s="71"/>
      <c r="S39" s="71"/>
      <c r="T39" s="71"/>
      <c r="U39" s="71"/>
      <c r="V39" s="71"/>
      <c r="W39" s="71"/>
    </row>
    <row r="40" spans="1:15" ht="12" customHeight="1">
      <c r="A40" s="4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47"/>
    </row>
    <row r="41" spans="1:22" ht="21.75" customHeight="1">
      <c r="A41" s="42" t="s">
        <v>87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5">
        <f>SUM(B41:M41)</f>
        <v>0</v>
      </c>
      <c r="O41" s="66"/>
      <c r="P41" s="67"/>
      <c r="Q41" s="67"/>
      <c r="R41" s="67"/>
      <c r="S41" s="67"/>
      <c r="T41" s="67"/>
      <c r="U41" s="67"/>
      <c r="V41" s="67"/>
    </row>
    <row r="42" spans="1:25" ht="21.75" customHeight="1">
      <c r="A42" s="42" t="s">
        <v>88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9">
        <f>SUM(B42:M42)</f>
        <v>0</v>
      </c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1.25" customHeight="1">
      <c r="A43" s="42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21.75" customHeight="1">
      <c r="A44" s="42" t="s">
        <v>67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5">
        <f>SUM(B44:M44)</f>
        <v>0</v>
      </c>
      <c r="O44" s="75"/>
      <c r="P44" s="76"/>
      <c r="Q44" s="76"/>
      <c r="R44" s="76"/>
      <c r="S44" s="76"/>
      <c r="T44" s="76"/>
      <c r="U44" s="76"/>
      <c r="V44" s="76"/>
      <c r="W44" s="76"/>
      <c r="X44" s="76"/>
      <c r="Y44" s="76"/>
    </row>
    <row r="45" spans="1:25" ht="21.75" customHeight="1">
      <c r="A45" s="42" t="s">
        <v>68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9">
        <f>SUM(B45:M45)</f>
        <v>0</v>
      </c>
      <c r="O45" s="75"/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11.25" customHeight="1">
      <c r="A46" s="77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5"/>
      <c r="P46" s="76"/>
      <c r="Q46" s="76"/>
      <c r="R46" s="76"/>
      <c r="S46" s="76"/>
      <c r="T46" s="76"/>
      <c r="U46" s="76"/>
      <c r="V46" s="76"/>
      <c r="W46" s="76"/>
      <c r="X46" s="76"/>
      <c r="Y46" s="76"/>
    </row>
    <row r="47" spans="1:25" ht="21.75" customHeight="1">
      <c r="A47" s="42" t="s">
        <v>123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5">
        <f>SUM(B47:M47)</f>
        <v>0</v>
      </c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21.75" customHeight="1">
      <c r="A48" s="42" t="s">
        <v>124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9">
        <f>SUM(B48:M48)</f>
        <v>0</v>
      </c>
      <c r="O48" s="75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25" ht="11.25" customHeight="1">
      <c r="A49" s="77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pans="1:25" ht="21.75" customHeight="1">
      <c r="A50" s="42" t="s">
        <v>138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5">
        <f>SUM(B50:M50)</f>
        <v>0</v>
      </c>
      <c r="O50" s="75"/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1:25" ht="21.75" customHeight="1">
      <c r="A51" s="42" t="s">
        <v>139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9">
        <f>SUM(B51:M51)</f>
        <v>0</v>
      </c>
      <c r="O51" s="75"/>
      <c r="P51" s="76"/>
      <c r="Q51" s="76"/>
      <c r="R51" s="76"/>
      <c r="S51" s="76"/>
      <c r="T51" s="76"/>
      <c r="U51" s="76"/>
      <c r="V51" s="76"/>
      <c r="W51" s="76"/>
      <c r="X51" s="76"/>
      <c r="Y51" s="76"/>
    </row>
    <row r="52" spans="1:25" ht="11.25" customHeight="1">
      <c r="A52" s="77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75"/>
      <c r="P52" s="76"/>
      <c r="Q52" s="76"/>
      <c r="R52" s="76"/>
      <c r="S52" s="76"/>
      <c r="T52" s="76"/>
      <c r="U52" s="76"/>
      <c r="V52" s="76"/>
      <c r="W52" s="76"/>
      <c r="X52" s="76"/>
      <c r="Y52" s="76"/>
    </row>
    <row r="53" spans="1:25" ht="21.75" customHeight="1">
      <c r="A53" s="42" t="s">
        <v>125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5">
        <f>SUM(B53:M53)</f>
        <v>0</v>
      </c>
      <c r="O53" s="75"/>
      <c r="P53" s="76"/>
      <c r="Q53" s="76"/>
      <c r="R53" s="76"/>
      <c r="S53" s="76"/>
      <c r="T53" s="76"/>
      <c r="U53" s="76"/>
      <c r="V53" s="76"/>
      <c r="W53" s="76"/>
      <c r="X53" s="76"/>
      <c r="Y53" s="76"/>
    </row>
    <row r="54" spans="1:25" ht="21.75" customHeight="1">
      <c r="A54" s="42" t="s">
        <v>126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9">
        <f>SUM(B54:M54)</f>
        <v>0</v>
      </c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</row>
    <row r="55" spans="1:25" ht="11.25" customHeight="1">
      <c r="A55" s="42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75"/>
      <c r="P55" s="76"/>
      <c r="Q55" s="76"/>
      <c r="R55" s="76"/>
      <c r="S55" s="76"/>
      <c r="T55" s="76"/>
      <c r="U55" s="76"/>
      <c r="V55" s="76"/>
      <c r="W55" s="76"/>
      <c r="X55" s="76"/>
      <c r="Y55" s="76"/>
    </row>
    <row r="56" spans="1:25" ht="21.75" customHeight="1">
      <c r="A56" s="41" t="s">
        <v>69</v>
      </c>
      <c r="B56" s="78">
        <f>+B11+B14+B17+B20+B23+B26+B29+B32+B35+B38+B41+B44+B47+B50+B53</f>
        <v>0</v>
      </c>
      <c r="C56" s="78">
        <f aca="true" t="shared" si="0" ref="C56:M56">+C11+C14+C17+C20+C23+C26+C29+C32+C35+C38+C41+C44+C47+C50+C53</f>
        <v>0</v>
      </c>
      <c r="D56" s="78">
        <f t="shared" si="0"/>
        <v>0</v>
      </c>
      <c r="E56" s="78">
        <f t="shared" si="0"/>
        <v>0</v>
      </c>
      <c r="F56" s="78">
        <f t="shared" si="0"/>
        <v>0</v>
      </c>
      <c r="G56" s="78">
        <f t="shared" si="0"/>
        <v>0</v>
      </c>
      <c r="H56" s="78">
        <f t="shared" si="0"/>
        <v>0</v>
      </c>
      <c r="I56" s="78">
        <f t="shared" si="0"/>
        <v>0</v>
      </c>
      <c r="J56" s="78">
        <f t="shared" si="0"/>
        <v>0</v>
      </c>
      <c r="K56" s="78">
        <f t="shared" si="0"/>
        <v>0</v>
      </c>
      <c r="L56" s="78">
        <f t="shared" si="0"/>
        <v>0</v>
      </c>
      <c r="M56" s="78">
        <f t="shared" si="0"/>
        <v>0</v>
      </c>
      <c r="N56" s="65">
        <f>SUM(B56:M56)</f>
        <v>0</v>
      </c>
      <c r="O56" s="75"/>
      <c r="P56" s="76"/>
      <c r="Q56" s="76"/>
      <c r="R56" s="76"/>
      <c r="S56" s="76"/>
      <c r="T56" s="76"/>
      <c r="U56" s="76"/>
      <c r="V56" s="76"/>
      <c r="W56" s="76"/>
      <c r="X56" s="76"/>
      <c r="Y56" s="76"/>
    </row>
    <row r="57" spans="1:25" ht="21.75" customHeight="1" thickBot="1">
      <c r="A57" s="41" t="s">
        <v>70</v>
      </c>
      <c r="B57" s="79">
        <f>+B12+B15+B18+B21+B24+B27+B30+B33+B36+B39+B42+B45+B48+B51+B54</f>
        <v>0</v>
      </c>
      <c r="C57" s="79">
        <f aca="true" t="shared" si="1" ref="C57:M57">+C12+C15+C18+C21+C24+C27+C30+C33+C36+C39+C42+C45+C48+C51+C54</f>
        <v>0</v>
      </c>
      <c r="D57" s="79">
        <f t="shared" si="1"/>
        <v>0</v>
      </c>
      <c r="E57" s="79">
        <f t="shared" si="1"/>
        <v>0</v>
      </c>
      <c r="F57" s="79">
        <f t="shared" si="1"/>
        <v>0</v>
      </c>
      <c r="G57" s="79">
        <f t="shared" si="1"/>
        <v>0</v>
      </c>
      <c r="H57" s="79">
        <f t="shared" si="1"/>
        <v>0</v>
      </c>
      <c r="I57" s="79">
        <f t="shared" si="1"/>
        <v>0</v>
      </c>
      <c r="J57" s="79">
        <f t="shared" si="1"/>
        <v>0</v>
      </c>
      <c r="K57" s="79">
        <f t="shared" si="1"/>
        <v>0</v>
      </c>
      <c r="L57" s="79">
        <f t="shared" si="1"/>
        <v>0</v>
      </c>
      <c r="M57" s="79">
        <f t="shared" si="1"/>
        <v>0</v>
      </c>
      <c r="N57" s="80">
        <f>SUM(B57:M57)</f>
        <v>0</v>
      </c>
      <c r="O57" s="75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5" ht="21.75" customHeight="1" thickTop="1">
      <c r="A58" s="42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5"/>
      <c r="O58" s="75"/>
      <c r="P58" s="76"/>
      <c r="Q58" s="76"/>
      <c r="R58" s="76"/>
      <c r="S58" s="76"/>
      <c r="T58" s="76"/>
      <c r="U58" s="76"/>
      <c r="V58" s="76"/>
      <c r="W58" s="76"/>
      <c r="X58" s="76"/>
      <c r="Y58" s="76"/>
    </row>
    <row r="59" spans="1:15" ht="21.75" customHeight="1">
      <c r="A59" s="81" t="s">
        <v>141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21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21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21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21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21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21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21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21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21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21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21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21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ht="21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21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21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21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21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21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21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21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21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ht="21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21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21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21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21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5" ht="21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21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21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21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5" ht="21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1:15" ht="21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21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21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21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21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21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 ht="21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1:15" ht="21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15" ht="21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1:15" ht="21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15" ht="21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15" ht="21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15" ht="21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21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21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 ht="21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1:15" ht="21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1:15" ht="21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1:15" ht="21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</row>
    <row r="110" spans="1:15" ht="21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</row>
    <row r="111" spans="1:15" ht="21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1:15" ht="21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21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 ht="21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15" ht="21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1:15" ht="21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</sheetData>
  <sheetProtection/>
  <printOptions horizontalCentered="1"/>
  <pageMargins left="0.25" right="0.25" top="0.75" bottom="0.75" header="0.5" footer="0.5"/>
  <pageSetup fitToHeight="0" horizontalDpi="300" verticalDpi="3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Brady</dc:creator>
  <cp:keywords/>
  <dc:description/>
  <cp:lastModifiedBy>Ryan Brady</cp:lastModifiedBy>
  <cp:lastPrinted>2010-09-16T17:46:14Z</cp:lastPrinted>
  <dcterms:created xsi:type="dcterms:W3CDTF">1997-06-11T18:04:59Z</dcterms:created>
  <dcterms:modified xsi:type="dcterms:W3CDTF">2016-10-31T14:28:22Z</dcterms:modified>
  <cp:category/>
  <cp:version/>
  <cp:contentType/>
  <cp:contentStatus/>
</cp:coreProperties>
</file>